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3395" windowHeight="7740"/>
  </bookViews>
  <sheets>
    <sheet name="Straight mortgage" sheetId="1" r:id="rId1"/>
  </sheets>
  <calcPr calcId="145621"/>
</workbook>
</file>

<file path=xl/calcChain.xml><?xml version="1.0" encoding="utf-8"?>
<calcChain xmlns="http://schemas.openxmlformats.org/spreadsheetml/2006/main">
  <c r="C9" i="1" l="1"/>
  <c r="F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12" i="1"/>
  <c r="G12" i="1" l="1"/>
  <c r="F13" i="1" s="1"/>
  <c r="G13" i="1" s="1"/>
  <c r="F14" i="1" s="1"/>
  <c r="G14" i="1" s="1"/>
  <c r="F15" i="1" s="1"/>
  <c r="G15" i="1" s="1"/>
  <c r="F16" i="1" s="1"/>
  <c r="D13" i="1"/>
  <c r="E13" i="1" s="1"/>
  <c r="D12" i="1"/>
  <c r="E12" i="1" s="1"/>
  <c r="D15" i="1" l="1"/>
  <c r="E15" i="1" s="1"/>
  <c r="D14" i="1"/>
  <c r="E14" i="1" s="1"/>
  <c r="G16" i="1"/>
  <c r="F17" i="1" s="1"/>
  <c r="D16" i="1"/>
  <c r="E16" i="1" s="1"/>
  <c r="G17" i="1" l="1"/>
  <c r="F18" i="1" s="1"/>
  <c r="D17" i="1"/>
  <c r="E17" i="1" s="1"/>
  <c r="G18" i="1" l="1"/>
  <c r="F19" i="1" s="1"/>
  <c r="D18" i="1"/>
  <c r="E18" i="1" s="1"/>
  <c r="G19" i="1" l="1"/>
  <c r="F20" i="1" s="1"/>
  <c r="D19" i="1"/>
  <c r="E19" i="1" s="1"/>
  <c r="G20" i="1" l="1"/>
  <c r="F21" i="1" s="1"/>
  <c r="D20" i="1"/>
  <c r="E20" i="1" s="1"/>
  <c r="G21" i="1" l="1"/>
  <c r="F22" i="1" s="1"/>
  <c r="D21" i="1"/>
  <c r="E21" i="1" s="1"/>
  <c r="G22" i="1" l="1"/>
  <c r="F23" i="1" s="1"/>
  <c r="D22" i="1"/>
  <c r="E22" i="1" s="1"/>
  <c r="G23" i="1" l="1"/>
  <c r="F24" i="1" s="1"/>
  <c r="D23" i="1"/>
  <c r="E23" i="1" s="1"/>
  <c r="G24" i="1" l="1"/>
  <c r="F25" i="1" s="1"/>
  <c r="D24" i="1"/>
  <c r="E24" i="1" s="1"/>
  <c r="G25" i="1" l="1"/>
  <c r="F26" i="1" s="1"/>
  <c r="D25" i="1"/>
  <c r="E25" i="1" s="1"/>
  <c r="G26" i="1" l="1"/>
  <c r="F27" i="1" s="1"/>
  <c r="D26" i="1"/>
  <c r="E26" i="1" s="1"/>
  <c r="G27" i="1" l="1"/>
  <c r="F28" i="1" s="1"/>
  <c r="D27" i="1"/>
  <c r="E27" i="1" s="1"/>
  <c r="G28" i="1" l="1"/>
  <c r="F29" i="1" s="1"/>
  <c r="D28" i="1"/>
  <c r="E28" i="1" s="1"/>
  <c r="G29" i="1" l="1"/>
  <c r="F30" i="1" s="1"/>
  <c r="D29" i="1"/>
  <c r="E29" i="1" s="1"/>
  <c r="G30" i="1" l="1"/>
  <c r="F31" i="1" s="1"/>
  <c r="D30" i="1"/>
  <c r="E30" i="1" s="1"/>
  <c r="G31" i="1" l="1"/>
  <c r="F32" i="1" s="1"/>
  <c r="D31" i="1"/>
  <c r="E31" i="1" s="1"/>
  <c r="G32" i="1" l="1"/>
  <c r="F33" i="1" s="1"/>
  <c r="D32" i="1"/>
  <c r="E32" i="1" s="1"/>
  <c r="G33" i="1" l="1"/>
  <c r="F34" i="1" s="1"/>
  <c r="D33" i="1"/>
  <c r="E33" i="1" s="1"/>
  <c r="G34" i="1" l="1"/>
  <c r="F35" i="1" s="1"/>
  <c r="D34" i="1"/>
  <c r="E34" i="1" s="1"/>
  <c r="G35" i="1" l="1"/>
  <c r="F36" i="1" s="1"/>
  <c r="D35" i="1"/>
  <c r="E35" i="1" s="1"/>
  <c r="G36" i="1" l="1"/>
  <c r="F37" i="1" s="1"/>
  <c r="D36" i="1"/>
  <c r="E36" i="1" s="1"/>
  <c r="G37" i="1" l="1"/>
  <c r="F38" i="1" s="1"/>
  <c r="D37" i="1"/>
  <c r="E37" i="1" s="1"/>
  <c r="G38" i="1" l="1"/>
  <c r="F39" i="1" s="1"/>
  <c r="D38" i="1"/>
  <c r="E38" i="1" s="1"/>
  <c r="G39" i="1" l="1"/>
  <c r="F40" i="1" s="1"/>
  <c r="D39" i="1"/>
  <c r="E39" i="1" s="1"/>
  <c r="G40" i="1" l="1"/>
  <c r="F41" i="1" s="1"/>
  <c r="D40" i="1"/>
  <c r="E40" i="1" s="1"/>
  <c r="G41" i="1" l="1"/>
  <c r="F42" i="1" s="1"/>
  <c r="D41" i="1"/>
  <c r="E41" i="1" s="1"/>
  <c r="G42" i="1" l="1"/>
  <c r="F43" i="1" s="1"/>
  <c r="D42" i="1"/>
  <c r="E42" i="1" s="1"/>
  <c r="G43" i="1" l="1"/>
  <c r="F44" i="1" s="1"/>
  <c r="D43" i="1"/>
  <c r="E43" i="1" s="1"/>
  <c r="G44" i="1" l="1"/>
  <c r="F45" i="1" s="1"/>
  <c r="D44" i="1"/>
  <c r="E44" i="1" s="1"/>
  <c r="G45" i="1" l="1"/>
  <c r="F46" i="1" s="1"/>
  <c r="D45" i="1"/>
  <c r="E45" i="1" s="1"/>
  <c r="G46" i="1" l="1"/>
  <c r="F47" i="1" s="1"/>
  <c r="D46" i="1"/>
  <c r="E46" i="1" s="1"/>
  <c r="G47" i="1" l="1"/>
  <c r="F48" i="1" s="1"/>
  <c r="D47" i="1"/>
  <c r="E47" i="1" s="1"/>
  <c r="G48" i="1" l="1"/>
  <c r="F49" i="1" s="1"/>
  <c r="D48" i="1"/>
  <c r="E48" i="1" s="1"/>
  <c r="G49" i="1" l="1"/>
  <c r="F50" i="1" s="1"/>
  <c r="D49" i="1"/>
  <c r="E49" i="1" s="1"/>
  <c r="G50" i="1" l="1"/>
  <c r="F51" i="1" s="1"/>
  <c r="D50" i="1"/>
  <c r="E50" i="1" s="1"/>
  <c r="G51" i="1" l="1"/>
  <c r="F52" i="1" s="1"/>
  <c r="D51" i="1"/>
  <c r="E51" i="1" s="1"/>
  <c r="G52" i="1" l="1"/>
  <c r="F53" i="1" s="1"/>
  <c r="D52" i="1"/>
  <c r="E52" i="1" s="1"/>
  <c r="G53" i="1" l="1"/>
  <c r="F54" i="1" s="1"/>
  <c r="D53" i="1"/>
  <c r="E53" i="1" s="1"/>
  <c r="G54" i="1" l="1"/>
  <c r="F55" i="1" s="1"/>
  <c r="D54" i="1"/>
  <c r="E54" i="1" s="1"/>
  <c r="G55" i="1" l="1"/>
  <c r="F56" i="1" s="1"/>
  <c r="D55" i="1"/>
  <c r="E55" i="1" s="1"/>
  <c r="G56" i="1" l="1"/>
  <c r="F57" i="1" s="1"/>
  <c r="D56" i="1"/>
  <c r="E56" i="1" s="1"/>
  <c r="G57" i="1" l="1"/>
  <c r="F58" i="1" s="1"/>
  <c r="D57" i="1"/>
  <c r="E57" i="1" s="1"/>
  <c r="G58" i="1" l="1"/>
  <c r="F59" i="1" s="1"/>
  <c r="D58" i="1"/>
  <c r="E58" i="1" s="1"/>
  <c r="G59" i="1" l="1"/>
  <c r="F60" i="1" s="1"/>
  <c r="D59" i="1"/>
  <c r="E59" i="1" s="1"/>
  <c r="G60" i="1" l="1"/>
  <c r="F61" i="1" s="1"/>
  <c r="D60" i="1"/>
  <c r="E60" i="1" s="1"/>
  <c r="G61" i="1" l="1"/>
  <c r="F62" i="1" s="1"/>
  <c r="D61" i="1"/>
  <c r="E61" i="1" s="1"/>
  <c r="G62" i="1" l="1"/>
  <c r="F63" i="1" s="1"/>
  <c r="D62" i="1"/>
  <c r="E62" i="1" s="1"/>
  <c r="G63" i="1" l="1"/>
  <c r="F64" i="1" s="1"/>
  <c r="D63" i="1"/>
  <c r="E63" i="1" s="1"/>
  <c r="G64" i="1" l="1"/>
  <c r="F65" i="1" s="1"/>
  <c r="D64" i="1"/>
  <c r="E64" i="1" s="1"/>
  <c r="G65" i="1" l="1"/>
  <c r="F66" i="1" s="1"/>
  <c r="D65" i="1"/>
  <c r="E65" i="1" s="1"/>
  <c r="G66" i="1" l="1"/>
  <c r="F67" i="1" s="1"/>
  <c r="D66" i="1"/>
  <c r="E66" i="1" s="1"/>
  <c r="G67" i="1" l="1"/>
  <c r="F68" i="1" s="1"/>
  <c r="D67" i="1"/>
  <c r="E67" i="1" s="1"/>
  <c r="G68" i="1" l="1"/>
  <c r="F69" i="1" s="1"/>
  <c r="D68" i="1"/>
  <c r="E68" i="1" s="1"/>
  <c r="G69" i="1" l="1"/>
  <c r="F70" i="1" s="1"/>
  <c r="D69" i="1"/>
  <c r="E69" i="1" s="1"/>
  <c r="G70" i="1" l="1"/>
  <c r="F71" i="1" s="1"/>
  <c r="D70" i="1"/>
  <c r="E70" i="1" s="1"/>
  <c r="G71" i="1" l="1"/>
  <c r="D71" i="1"/>
  <c r="E71" i="1" s="1"/>
</calcChain>
</file>

<file path=xl/sharedStrings.xml><?xml version="1.0" encoding="utf-8"?>
<sst xmlns="http://schemas.openxmlformats.org/spreadsheetml/2006/main" count="11" uniqueCount="11">
  <si>
    <t>http://breakingdownfinance.com</t>
  </si>
  <si>
    <t>Total Debt</t>
  </si>
  <si>
    <t>Periods (months)</t>
  </si>
  <si>
    <t>Interest rate (annual)</t>
  </si>
  <si>
    <t>Time</t>
  </si>
  <si>
    <t>Debt Repayments</t>
  </si>
  <si>
    <t>Interest due</t>
  </si>
  <si>
    <t>Total Repayment</t>
  </si>
  <si>
    <t>Outstanding Debt start</t>
  </si>
  <si>
    <t>Outstanding Debt end</t>
  </si>
  <si>
    <t>Interest rate (monthly)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</si>
</sst>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$-409]* #,##0.00_ ;_-[$$-409]* \-#,##0.00\ ;_-[$$-409]* &quot;-&quot;??_ ;_-@_ "/>
    <numFmt numFmtId="167" formatCode="0.000%"/>
  </numFmts>
  <fonts count="8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4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5">
    <xf numFmtId="0" fontId="0" fillId="0" borderId="0" xfId="0"/>
    <xf numFmtId="0" fontId="0" fillId="4" borderId="0" xfId="0" applyFill="1"/>
    <xf numFmtId="2" fontId="0" fillId="4" borderId="0" xfId="0" applyNumberFormat="1" applyFill="1"/>
    <xf numFmtId="2" fontId="3" fillId="5" borderId="0" xfId="2" applyNumberFormat="1" applyFont="1" applyFill="1" applyBorder="1"/>
    <xf numFmtId="0" fontId="4" fillId="4" borderId="0" xfId="3" applyFill="1"/>
    <xf numFmtId="0" fontId="5" fillId="4" borderId="0" xfId="1" applyFont="1" applyFill="1" applyBorder="1"/>
    <xf numFmtId="9" fontId="6" fillId="4" borderId="0" xfId="1" applyNumberFormat="1" applyFont="1" applyFill="1" applyBorder="1"/>
    <xf numFmtId="164" fontId="6" fillId="4" borderId="0" xfId="1" applyNumberFormat="1" applyFont="1" applyFill="1" applyBorder="1"/>
    <xf numFmtId="2" fontId="6" fillId="4" borderId="0" xfId="1" applyNumberFormat="1" applyFont="1" applyFill="1" applyBorder="1"/>
    <xf numFmtId="0" fontId="0" fillId="4" borderId="0" xfId="0" applyFill="1" applyAlignment="1">
      <alignment horizontal="center"/>
    </xf>
    <xf numFmtId="2" fontId="3" fillId="4" borderId="0" xfId="2" applyNumberFormat="1" applyFont="1" applyFill="1" applyBorder="1"/>
    <xf numFmtId="164" fontId="0" fillId="4" borderId="0" xfId="0" applyNumberFormat="1" applyFill="1" applyAlignment="1">
      <alignment horizontal="center"/>
    </xf>
    <xf numFmtId="167" fontId="6" fillId="4" borderId="0" xfId="4" applyNumberFormat="1" applyFont="1" applyFill="1" applyBorder="1"/>
    <xf numFmtId="0" fontId="5" fillId="4" borderId="0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vertical="center" wrapText="1"/>
    </xf>
  </cellXfs>
  <cellStyles count="5">
    <cellStyle name="Hyperlink" xfId="3" builtinId="8"/>
    <cellStyle name="Input" xfId="1" builtinId="20"/>
    <cellStyle name="Normal" xfId="0" builtinId="0"/>
    <cellStyle name="Output" xfId="2" builtinId="21"/>
    <cellStyle name="Percent" xfId="4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Repayment straight mortgage</a:t>
            </a:r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0"/>
          <c:order val="1"/>
          <c:tx>
            <c:strRef>
              <c:f>'Straight mortgage'!$C$11</c:f>
              <c:strCache>
                <c:ptCount val="1"/>
                <c:pt idx="0">
                  <c:v>Debt Repayments</c:v>
                </c:pt>
              </c:strCache>
            </c:strRef>
          </c:tx>
          <c:val>
            <c:numRef>
              <c:f>'Straight mortgage'!$C$12:$C$71</c:f>
              <c:numCache>
                <c:formatCode>_-[$$-409]* #.##000_ ;_-[$$-409]* \-#.##000\ ;_-[$$-409]* "-"??_ ;_-@_ </c:formatCode>
                <c:ptCount val="60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  <c:pt idx="25">
                  <c:v>250</c:v>
                </c:pt>
                <c:pt idx="26">
                  <c:v>250</c:v>
                </c:pt>
                <c:pt idx="27">
                  <c:v>250</c:v>
                </c:pt>
                <c:pt idx="28">
                  <c:v>250</c:v>
                </c:pt>
                <c:pt idx="29">
                  <c:v>250</c:v>
                </c:pt>
                <c:pt idx="30">
                  <c:v>250</c:v>
                </c:pt>
                <c:pt idx="31">
                  <c:v>250</c:v>
                </c:pt>
                <c:pt idx="32">
                  <c:v>250</c:v>
                </c:pt>
                <c:pt idx="33">
                  <c:v>250</c:v>
                </c:pt>
                <c:pt idx="34">
                  <c:v>250</c:v>
                </c:pt>
                <c:pt idx="35">
                  <c:v>250</c:v>
                </c:pt>
                <c:pt idx="36">
                  <c:v>250</c:v>
                </c:pt>
                <c:pt idx="37">
                  <c:v>250</c:v>
                </c:pt>
                <c:pt idx="38">
                  <c:v>250</c:v>
                </c:pt>
                <c:pt idx="39">
                  <c:v>250</c:v>
                </c:pt>
                <c:pt idx="40">
                  <c:v>250</c:v>
                </c:pt>
                <c:pt idx="41">
                  <c:v>250</c:v>
                </c:pt>
                <c:pt idx="42">
                  <c:v>250</c:v>
                </c:pt>
                <c:pt idx="43">
                  <c:v>250</c:v>
                </c:pt>
                <c:pt idx="44">
                  <c:v>250</c:v>
                </c:pt>
                <c:pt idx="45">
                  <c:v>250</c:v>
                </c:pt>
                <c:pt idx="46">
                  <c:v>250</c:v>
                </c:pt>
                <c:pt idx="47">
                  <c:v>250</c:v>
                </c:pt>
                <c:pt idx="48">
                  <c:v>250</c:v>
                </c:pt>
                <c:pt idx="49">
                  <c:v>250</c:v>
                </c:pt>
                <c:pt idx="50">
                  <c:v>250</c:v>
                </c:pt>
                <c:pt idx="51">
                  <c:v>250</c:v>
                </c:pt>
                <c:pt idx="52">
                  <c:v>250</c:v>
                </c:pt>
                <c:pt idx="53">
                  <c:v>250</c:v>
                </c:pt>
                <c:pt idx="54">
                  <c:v>250</c:v>
                </c:pt>
                <c:pt idx="55">
                  <c:v>250</c:v>
                </c:pt>
                <c:pt idx="56">
                  <c:v>250</c:v>
                </c:pt>
                <c:pt idx="57">
                  <c:v>250</c:v>
                </c:pt>
                <c:pt idx="58">
                  <c:v>250</c:v>
                </c:pt>
                <c:pt idx="59">
                  <c:v>250</c:v>
                </c:pt>
              </c:numCache>
            </c:numRef>
          </c:val>
        </c:ser>
        <c:ser>
          <c:idx val="1"/>
          <c:order val="2"/>
          <c:tx>
            <c:strRef>
              <c:f>'Straight mortgage'!$D$11</c:f>
              <c:strCache>
                <c:ptCount val="1"/>
                <c:pt idx="0">
                  <c:v>Interest due</c:v>
                </c:pt>
              </c:strCache>
            </c:strRef>
          </c:tx>
          <c:val>
            <c:numRef>
              <c:f>'Straight mortgage'!$D$12:$D$71</c:f>
              <c:numCache>
                <c:formatCode>_-[$$-409]* #.##000_ ;_-[$$-409]* \-#.##000\ ;_-[$$-409]* "-"??_ ;_-@_ </c:formatCode>
                <c:ptCount val="60"/>
                <c:pt idx="0">
                  <c:v>61.111856754725302</c:v>
                </c:pt>
                <c:pt idx="1">
                  <c:v>60.093325808813212</c:v>
                </c:pt>
                <c:pt idx="2">
                  <c:v>59.074794862901129</c:v>
                </c:pt>
                <c:pt idx="3">
                  <c:v>58.056263916989039</c:v>
                </c:pt>
                <c:pt idx="4">
                  <c:v>57.037732971076949</c:v>
                </c:pt>
                <c:pt idx="5">
                  <c:v>56.019202025164859</c:v>
                </c:pt>
                <c:pt idx="6">
                  <c:v>55.000671079252768</c:v>
                </c:pt>
                <c:pt idx="7">
                  <c:v>53.982140133340685</c:v>
                </c:pt>
                <c:pt idx="8">
                  <c:v>52.963609187428595</c:v>
                </c:pt>
                <c:pt idx="9">
                  <c:v>51.945078241516505</c:v>
                </c:pt>
                <c:pt idx="10">
                  <c:v>50.926547295604422</c:v>
                </c:pt>
                <c:pt idx="11">
                  <c:v>49.908016349692332</c:v>
                </c:pt>
                <c:pt idx="12">
                  <c:v>48.889485403780242</c:v>
                </c:pt>
                <c:pt idx="13">
                  <c:v>47.870954457868152</c:v>
                </c:pt>
                <c:pt idx="14">
                  <c:v>46.852423511956061</c:v>
                </c:pt>
                <c:pt idx="15">
                  <c:v>45.833892566043978</c:v>
                </c:pt>
                <c:pt idx="16">
                  <c:v>44.815361620131888</c:v>
                </c:pt>
                <c:pt idx="17">
                  <c:v>43.796830674219798</c:v>
                </c:pt>
                <c:pt idx="18">
                  <c:v>42.778299728307715</c:v>
                </c:pt>
                <c:pt idx="19">
                  <c:v>41.759768782395625</c:v>
                </c:pt>
                <c:pt idx="20">
                  <c:v>40.741237836483535</c:v>
                </c:pt>
                <c:pt idx="21">
                  <c:v>39.722706890571445</c:v>
                </c:pt>
                <c:pt idx="22">
                  <c:v>38.704175944659355</c:v>
                </c:pt>
                <c:pt idx="23">
                  <c:v>37.685644998747271</c:v>
                </c:pt>
                <c:pt idx="24">
                  <c:v>36.667114052835181</c:v>
                </c:pt>
                <c:pt idx="25">
                  <c:v>35.648583106923091</c:v>
                </c:pt>
                <c:pt idx="26">
                  <c:v>34.630052161011008</c:v>
                </c:pt>
                <c:pt idx="27">
                  <c:v>33.611521215098918</c:v>
                </c:pt>
                <c:pt idx="28">
                  <c:v>32.592990269186828</c:v>
                </c:pt>
                <c:pt idx="29">
                  <c:v>31.574459323274738</c:v>
                </c:pt>
                <c:pt idx="30">
                  <c:v>30.555928377362651</c:v>
                </c:pt>
                <c:pt idx="31">
                  <c:v>29.537397431450565</c:v>
                </c:pt>
                <c:pt idx="32">
                  <c:v>28.518866485538474</c:v>
                </c:pt>
                <c:pt idx="33">
                  <c:v>27.500335539626384</c:v>
                </c:pt>
                <c:pt idx="34">
                  <c:v>26.481804593714298</c:v>
                </c:pt>
                <c:pt idx="35">
                  <c:v>25.463273647802211</c:v>
                </c:pt>
                <c:pt idx="36">
                  <c:v>24.444742701890121</c:v>
                </c:pt>
                <c:pt idx="37">
                  <c:v>23.426211755978031</c:v>
                </c:pt>
                <c:pt idx="38">
                  <c:v>22.407680810065944</c:v>
                </c:pt>
                <c:pt idx="39">
                  <c:v>21.389149864153858</c:v>
                </c:pt>
                <c:pt idx="40">
                  <c:v>20.370618918241767</c:v>
                </c:pt>
                <c:pt idx="41">
                  <c:v>19.352087972329677</c:v>
                </c:pt>
                <c:pt idx="42">
                  <c:v>18.333557026417591</c:v>
                </c:pt>
                <c:pt idx="43">
                  <c:v>17.315026080505504</c:v>
                </c:pt>
                <c:pt idx="44">
                  <c:v>16.296495134593414</c:v>
                </c:pt>
                <c:pt idx="45">
                  <c:v>15.277964188681326</c:v>
                </c:pt>
                <c:pt idx="46">
                  <c:v>14.259433242769237</c:v>
                </c:pt>
                <c:pt idx="47">
                  <c:v>13.240902296857149</c:v>
                </c:pt>
                <c:pt idx="48">
                  <c:v>12.22237135094506</c:v>
                </c:pt>
                <c:pt idx="49">
                  <c:v>11.203840405032972</c:v>
                </c:pt>
                <c:pt idx="50">
                  <c:v>10.185309459120884</c:v>
                </c:pt>
                <c:pt idx="51">
                  <c:v>9.1667785132087953</c:v>
                </c:pt>
                <c:pt idx="52">
                  <c:v>8.148247567296707</c:v>
                </c:pt>
                <c:pt idx="53">
                  <c:v>7.1297166213846186</c:v>
                </c:pt>
                <c:pt idx="54">
                  <c:v>6.1111856754725302</c:v>
                </c:pt>
                <c:pt idx="55">
                  <c:v>5.0926547295604419</c:v>
                </c:pt>
                <c:pt idx="56">
                  <c:v>4.0741237836483535</c:v>
                </c:pt>
                <c:pt idx="57">
                  <c:v>3.0555928377362651</c:v>
                </c:pt>
                <c:pt idx="58">
                  <c:v>2.0370618918241767</c:v>
                </c:pt>
                <c:pt idx="59">
                  <c:v>1.0185309459120884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77472"/>
        <c:axId val="101579008"/>
      </c:areaChart>
      <c:lineChart>
        <c:grouping val="standard"/>
        <c:varyColors val="0"/>
        <c:ser>
          <c:idx val="2"/>
          <c:order val="0"/>
          <c:tx>
            <c:strRef>
              <c:f>'Straight mortgage'!$F$11</c:f>
              <c:strCache>
                <c:ptCount val="1"/>
                <c:pt idx="0">
                  <c:v>Outstanding Debt start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'Straight mortgage'!$F$12:$F$71</c:f>
              <c:numCache>
                <c:formatCode>_-[$$-409]* #.##000_ ;_-[$$-409]* \-#.##000\ ;_-[$$-409]* "-"??_ ;_-@_ </c:formatCode>
                <c:ptCount val="60"/>
                <c:pt idx="0">
                  <c:v>15000</c:v>
                </c:pt>
                <c:pt idx="1">
                  <c:v>14750</c:v>
                </c:pt>
                <c:pt idx="2">
                  <c:v>14500</c:v>
                </c:pt>
                <c:pt idx="3">
                  <c:v>14250</c:v>
                </c:pt>
                <c:pt idx="4">
                  <c:v>14000</c:v>
                </c:pt>
                <c:pt idx="5">
                  <c:v>13750</c:v>
                </c:pt>
                <c:pt idx="6">
                  <c:v>13500</c:v>
                </c:pt>
                <c:pt idx="7">
                  <c:v>13250</c:v>
                </c:pt>
                <c:pt idx="8">
                  <c:v>13000</c:v>
                </c:pt>
                <c:pt idx="9">
                  <c:v>12750</c:v>
                </c:pt>
                <c:pt idx="10">
                  <c:v>12500</c:v>
                </c:pt>
                <c:pt idx="11">
                  <c:v>12250</c:v>
                </c:pt>
                <c:pt idx="12">
                  <c:v>12000</c:v>
                </c:pt>
                <c:pt idx="13">
                  <c:v>11750</c:v>
                </c:pt>
                <c:pt idx="14">
                  <c:v>11500</c:v>
                </c:pt>
                <c:pt idx="15">
                  <c:v>11250</c:v>
                </c:pt>
                <c:pt idx="16">
                  <c:v>11000</c:v>
                </c:pt>
                <c:pt idx="17">
                  <c:v>10750</c:v>
                </c:pt>
                <c:pt idx="18">
                  <c:v>10500</c:v>
                </c:pt>
                <c:pt idx="19">
                  <c:v>10250</c:v>
                </c:pt>
                <c:pt idx="20">
                  <c:v>10000</c:v>
                </c:pt>
                <c:pt idx="21">
                  <c:v>9750</c:v>
                </c:pt>
                <c:pt idx="22">
                  <c:v>9500</c:v>
                </c:pt>
                <c:pt idx="23">
                  <c:v>9250</c:v>
                </c:pt>
                <c:pt idx="24">
                  <c:v>9000</c:v>
                </c:pt>
                <c:pt idx="25">
                  <c:v>8750</c:v>
                </c:pt>
                <c:pt idx="26">
                  <c:v>8500</c:v>
                </c:pt>
                <c:pt idx="27">
                  <c:v>8250</c:v>
                </c:pt>
                <c:pt idx="28">
                  <c:v>8000</c:v>
                </c:pt>
                <c:pt idx="29">
                  <c:v>7750</c:v>
                </c:pt>
                <c:pt idx="30">
                  <c:v>7500</c:v>
                </c:pt>
                <c:pt idx="31">
                  <c:v>7250</c:v>
                </c:pt>
                <c:pt idx="32">
                  <c:v>7000</c:v>
                </c:pt>
                <c:pt idx="33">
                  <c:v>6750</c:v>
                </c:pt>
                <c:pt idx="34">
                  <c:v>6500</c:v>
                </c:pt>
                <c:pt idx="35">
                  <c:v>6250</c:v>
                </c:pt>
                <c:pt idx="36">
                  <c:v>6000</c:v>
                </c:pt>
                <c:pt idx="37">
                  <c:v>5750</c:v>
                </c:pt>
                <c:pt idx="38">
                  <c:v>5500</c:v>
                </c:pt>
                <c:pt idx="39">
                  <c:v>5250</c:v>
                </c:pt>
                <c:pt idx="40">
                  <c:v>5000</c:v>
                </c:pt>
                <c:pt idx="41">
                  <c:v>4750</c:v>
                </c:pt>
                <c:pt idx="42">
                  <c:v>4500</c:v>
                </c:pt>
                <c:pt idx="43">
                  <c:v>4250</c:v>
                </c:pt>
                <c:pt idx="44">
                  <c:v>4000</c:v>
                </c:pt>
                <c:pt idx="45">
                  <c:v>3750</c:v>
                </c:pt>
                <c:pt idx="46">
                  <c:v>3500</c:v>
                </c:pt>
                <c:pt idx="47">
                  <c:v>3250</c:v>
                </c:pt>
                <c:pt idx="48">
                  <c:v>3000</c:v>
                </c:pt>
                <c:pt idx="49">
                  <c:v>2750</c:v>
                </c:pt>
                <c:pt idx="50">
                  <c:v>2500</c:v>
                </c:pt>
                <c:pt idx="51">
                  <c:v>2250</c:v>
                </c:pt>
                <c:pt idx="52">
                  <c:v>2000</c:v>
                </c:pt>
                <c:pt idx="53">
                  <c:v>1750</c:v>
                </c:pt>
                <c:pt idx="54">
                  <c:v>1500</c:v>
                </c:pt>
                <c:pt idx="55">
                  <c:v>1250</c:v>
                </c:pt>
                <c:pt idx="56">
                  <c:v>1000</c:v>
                </c:pt>
                <c:pt idx="57">
                  <c:v>750</c:v>
                </c:pt>
                <c:pt idx="58">
                  <c:v>500</c:v>
                </c:pt>
                <c:pt idx="59">
                  <c:v>250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867776"/>
        <c:axId val="103558144"/>
      </c:lineChart>
      <c:catAx>
        <c:axId val="101577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1579008"/>
        <c:crosses val="autoZero"/>
        <c:auto val="1"/>
        <c:lblAlgn val="ctr"/>
        <c:lblOffset val="100"/>
        <c:noMultiLvlLbl val="0"/>
      </c:catAx>
      <c:valAx>
        <c:axId val="101579008"/>
        <c:scaling>
          <c:orientation val="minMax"/>
        </c:scaling>
        <c:delete val="0"/>
        <c:axPos val="l"/>
        <c:majorGridlines/>
        <c:numFmt formatCode="_-[$$-409]* #.##000_ ;_-[$$-409]* \-#.##000\ ;_-[$$-409]* &quot;-&quot;??_ ;_-@_ " sourceLinked="1"/>
        <c:majorTickMark val="out"/>
        <c:minorTickMark val="none"/>
        <c:tickLblPos val="nextTo"/>
        <c:crossAx val="101577472"/>
        <c:crosses val="autoZero"/>
        <c:crossBetween val="between"/>
      </c:valAx>
      <c:valAx>
        <c:axId val="103558144"/>
        <c:scaling>
          <c:orientation val="minMax"/>
        </c:scaling>
        <c:delete val="0"/>
        <c:axPos val="r"/>
        <c:numFmt formatCode="_-[$$-409]* #.##000_ ;_-[$$-409]* \-#.##000\ ;_-[$$-409]* &quot;-&quot;??_ ;_-@_ " sourceLinked="1"/>
        <c:majorTickMark val="out"/>
        <c:minorTickMark val="none"/>
        <c:tickLblPos val="nextTo"/>
        <c:crossAx val="345867776"/>
        <c:crosses val="max"/>
        <c:crossBetween val="between"/>
      </c:valAx>
      <c:catAx>
        <c:axId val="345867776"/>
        <c:scaling>
          <c:orientation val="minMax"/>
        </c:scaling>
        <c:delete val="1"/>
        <c:axPos val="b"/>
        <c:majorTickMark val="out"/>
        <c:minorTickMark val="none"/>
        <c:tickLblPos val="nextTo"/>
        <c:crossAx val="103558144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381000</xdr:colOff>
      <xdr:row>2</xdr:row>
      <xdr:rowOff>130193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2466975" cy="511193"/>
        </a:xfrm>
        <a:prstGeom prst="rect">
          <a:avLst/>
        </a:prstGeom>
      </xdr:spPr>
    </xdr:pic>
    <xdr:clientData/>
  </xdr:twoCellAnchor>
  <xdr:twoCellAnchor>
    <xdr:from>
      <xdr:col>7</xdr:col>
      <xdr:colOff>447674</xdr:colOff>
      <xdr:row>10</xdr:row>
      <xdr:rowOff>71436</xdr:rowOff>
    </xdr:from>
    <xdr:to>
      <xdr:col>18</xdr:col>
      <xdr:colOff>476249</xdr:colOff>
      <xdr:row>30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71"/>
  <sheetViews>
    <sheetView tabSelected="1" workbookViewId="0">
      <selection activeCell="B18" sqref="B18"/>
    </sheetView>
  </sheetViews>
  <sheetFormatPr defaultRowHeight="15" x14ac:dyDescent="0.25"/>
  <cols>
    <col min="1" max="1" width="9.140625" style="1"/>
    <col min="2" max="2" width="31.28515625" style="1" bestFit="1" customWidth="1"/>
    <col min="3" max="3" width="12" style="1" bestFit="1" customWidth="1"/>
    <col min="4" max="4" width="8" style="1" bestFit="1" customWidth="1"/>
    <col min="5" max="5" width="11.140625" style="1" bestFit="1" customWidth="1"/>
    <col min="6" max="7" width="11.85546875" style="1" bestFit="1" customWidth="1"/>
    <col min="8" max="16384" width="9.140625" style="1"/>
  </cols>
  <sheetData>
    <row r="4" spans="2:8" x14ac:dyDescent="0.25">
      <c r="B4" s="4" t="s">
        <v>0</v>
      </c>
    </row>
    <row r="6" spans="2:8" x14ac:dyDescent="0.25">
      <c r="B6" s="5" t="s">
        <v>1</v>
      </c>
      <c r="C6" s="7">
        <v>15000</v>
      </c>
    </row>
    <row r="7" spans="2:8" x14ac:dyDescent="0.25">
      <c r="B7" s="5" t="s">
        <v>2</v>
      </c>
      <c r="C7" s="8">
        <v>60</v>
      </c>
    </row>
    <row r="8" spans="2:8" x14ac:dyDescent="0.25">
      <c r="B8" s="5" t="s">
        <v>3</v>
      </c>
      <c r="C8" s="6">
        <v>0.05</v>
      </c>
    </row>
    <row r="9" spans="2:8" x14ac:dyDescent="0.25">
      <c r="B9" s="5" t="s">
        <v>10</v>
      </c>
      <c r="C9" s="12">
        <f>(1+C8)^(1/12)-1</f>
        <v>4.0741237836483535E-3</v>
      </c>
    </row>
    <row r="11" spans="2:8" ht="30" x14ac:dyDescent="0.25">
      <c r="B11" s="13" t="s">
        <v>4</v>
      </c>
      <c r="C11" s="14" t="s">
        <v>5</v>
      </c>
      <c r="D11" s="14" t="s">
        <v>6</v>
      </c>
      <c r="E11" s="14" t="s">
        <v>7</v>
      </c>
      <c r="F11" s="14" t="s">
        <v>8</v>
      </c>
      <c r="G11" s="14" t="s">
        <v>9</v>
      </c>
    </row>
    <row r="12" spans="2:8" x14ac:dyDescent="0.25">
      <c r="B12" s="9">
        <v>1</v>
      </c>
      <c r="C12" s="11">
        <f>$C$6/$C$7</f>
        <v>250</v>
      </c>
      <c r="D12" s="11">
        <f>$C$9*F12</f>
        <v>61.111856754725302</v>
      </c>
      <c r="E12" s="3">
        <f>C12+D12</f>
        <v>311.1118567547253</v>
      </c>
      <c r="F12" s="11">
        <f>C6</f>
        <v>15000</v>
      </c>
      <c r="G12" s="3">
        <f>F12-C12</f>
        <v>14750</v>
      </c>
    </row>
    <row r="13" spans="2:8" x14ac:dyDescent="0.25">
      <c r="B13" s="9">
        <v>2</v>
      </c>
      <c r="C13" s="11">
        <f t="shared" ref="C13:C71" si="0">$C$6/$C$7</f>
        <v>250</v>
      </c>
      <c r="D13" s="11">
        <f t="shared" ref="D13:D71" si="1">$C$9*F13</f>
        <v>60.093325808813212</v>
      </c>
      <c r="E13" s="3">
        <f t="shared" ref="E13:E71" si="2">C13+D13</f>
        <v>310.09332580881323</v>
      </c>
      <c r="F13" s="11">
        <f>G12</f>
        <v>14750</v>
      </c>
      <c r="G13" s="3">
        <f>F13-C13</f>
        <v>14500</v>
      </c>
      <c r="H13" s="2"/>
    </row>
    <row r="14" spans="2:8" x14ac:dyDescent="0.25">
      <c r="B14" s="9">
        <v>3</v>
      </c>
      <c r="C14" s="11">
        <f t="shared" si="0"/>
        <v>250</v>
      </c>
      <c r="D14" s="11">
        <f t="shared" si="1"/>
        <v>59.074794862901129</v>
      </c>
      <c r="E14" s="3">
        <f t="shared" si="2"/>
        <v>309.07479486290111</v>
      </c>
      <c r="F14" s="11">
        <f t="shared" ref="F14:F71" si="3">G13</f>
        <v>14500</v>
      </c>
      <c r="G14" s="3">
        <f t="shared" ref="G14:G71" si="4">F14-C14</f>
        <v>14250</v>
      </c>
      <c r="H14" s="2"/>
    </row>
    <row r="15" spans="2:8" x14ac:dyDescent="0.25">
      <c r="B15" s="9">
        <v>4</v>
      </c>
      <c r="C15" s="11">
        <f t="shared" si="0"/>
        <v>250</v>
      </c>
      <c r="D15" s="11">
        <f t="shared" si="1"/>
        <v>58.056263916989039</v>
      </c>
      <c r="E15" s="3">
        <f t="shared" si="2"/>
        <v>308.05626391698905</v>
      </c>
      <c r="F15" s="11">
        <f t="shared" si="3"/>
        <v>14250</v>
      </c>
      <c r="G15" s="3">
        <f t="shared" si="4"/>
        <v>14000</v>
      </c>
      <c r="H15" s="2"/>
    </row>
    <row r="16" spans="2:8" x14ac:dyDescent="0.25">
      <c r="B16" s="9">
        <v>5</v>
      </c>
      <c r="C16" s="11">
        <f t="shared" si="0"/>
        <v>250</v>
      </c>
      <c r="D16" s="11">
        <f t="shared" si="1"/>
        <v>57.037732971076949</v>
      </c>
      <c r="E16" s="3">
        <f t="shared" si="2"/>
        <v>307.03773297107693</v>
      </c>
      <c r="F16" s="11">
        <f t="shared" si="3"/>
        <v>14000</v>
      </c>
      <c r="G16" s="3">
        <f t="shared" si="4"/>
        <v>13750</v>
      </c>
      <c r="H16" s="2"/>
    </row>
    <row r="17" spans="2:11" x14ac:dyDescent="0.25">
      <c r="B17" s="9">
        <v>6</v>
      </c>
      <c r="C17" s="11">
        <f t="shared" si="0"/>
        <v>250</v>
      </c>
      <c r="D17" s="11">
        <f t="shared" si="1"/>
        <v>56.019202025164859</v>
      </c>
      <c r="E17" s="3">
        <f t="shared" si="2"/>
        <v>306.01920202516487</v>
      </c>
      <c r="F17" s="11">
        <f t="shared" si="3"/>
        <v>13750</v>
      </c>
      <c r="G17" s="3">
        <f t="shared" si="4"/>
        <v>13500</v>
      </c>
      <c r="H17" s="2"/>
    </row>
    <row r="18" spans="2:11" x14ac:dyDescent="0.25">
      <c r="B18" s="9">
        <v>7</v>
      </c>
      <c r="C18" s="11">
        <f t="shared" si="0"/>
        <v>250</v>
      </c>
      <c r="D18" s="11">
        <f t="shared" si="1"/>
        <v>55.000671079252768</v>
      </c>
      <c r="E18" s="3">
        <f t="shared" si="2"/>
        <v>305.00067107925275</v>
      </c>
      <c r="F18" s="11">
        <f t="shared" si="3"/>
        <v>13500</v>
      </c>
      <c r="G18" s="3">
        <f t="shared" si="4"/>
        <v>13250</v>
      </c>
      <c r="I18" s="10"/>
      <c r="J18" s="10"/>
      <c r="K18" s="10"/>
    </row>
    <row r="19" spans="2:11" x14ac:dyDescent="0.25">
      <c r="B19" s="9">
        <v>8</v>
      </c>
      <c r="C19" s="11">
        <f t="shared" si="0"/>
        <v>250</v>
      </c>
      <c r="D19" s="11">
        <f t="shared" si="1"/>
        <v>53.982140133340685</v>
      </c>
      <c r="E19" s="3">
        <f t="shared" si="2"/>
        <v>303.98214013334069</v>
      </c>
      <c r="F19" s="11">
        <f t="shared" si="3"/>
        <v>13250</v>
      </c>
      <c r="G19" s="3">
        <f t="shared" si="4"/>
        <v>13000</v>
      </c>
      <c r="I19" s="10"/>
      <c r="J19" s="10"/>
      <c r="K19" s="10"/>
    </row>
    <row r="20" spans="2:11" x14ac:dyDescent="0.25">
      <c r="B20" s="9">
        <v>9</v>
      </c>
      <c r="C20" s="11">
        <f t="shared" si="0"/>
        <v>250</v>
      </c>
      <c r="D20" s="11">
        <f t="shared" si="1"/>
        <v>52.963609187428595</v>
      </c>
      <c r="E20" s="3">
        <f t="shared" si="2"/>
        <v>302.96360918742857</v>
      </c>
      <c r="F20" s="11">
        <f t="shared" si="3"/>
        <v>13000</v>
      </c>
      <c r="G20" s="3">
        <f t="shared" si="4"/>
        <v>12750</v>
      </c>
      <c r="I20" s="10"/>
      <c r="J20" s="10"/>
      <c r="K20" s="10"/>
    </row>
    <row r="21" spans="2:11" x14ac:dyDescent="0.25">
      <c r="B21" s="9">
        <v>10</v>
      </c>
      <c r="C21" s="11">
        <f t="shared" si="0"/>
        <v>250</v>
      </c>
      <c r="D21" s="11">
        <f t="shared" si="1"/>
        <v>51.945078241516505</v>
      </c>
      <c r="E21" s="3">
        <f t="shared" si="2"/>
        <v>301.94507824151651</v>
      </c>
      <c r="F21" s="11">
        <f t="shared" si="3"/>
        <v>12750</v>
      </c>
      <c r="G21" s="3">
        <f t="shared" si="4"/>
        <v>12500</v>
      </c>
    </row>
    <row r="22" spans="2:11" x14ac:dyDescent="0.25">
      <c r="B22" s="9">
        <v>11</v>
      </c>
      <c r="C22" s="11">
        <f t="shared" si="0"/>
        <v>250</v>
      </c>
      <c r="D22" s="11">
        <f t="shared" si="1"/>
        <v>50.926547295604422</v>
      </c>
      <c r="E22" s="3">
        <f t="shared" si="2"/>
        <v>300.92654729560445</v>
      </c>
      <c r="F22" s="11">
        <f t="shared" si="3"/>
        <v>12500</v>
      </c>
      <c r="G22" s="3">
        <f t="shared" si="4"/>
        <v>12250</v>
      </c>
    </row>
    <row r="23" spans="2:11" x14ac:dyDescent="0.25">
      <c r="B23" s="9">
        <v>12</v>
      </c>
      <c r="C23" s="11">
        <f t="shared" si="0"/>
        <v>250</v>
      </c>
      <c r="D23" s="11">
        <f t="shared" si="1"/>
        <v>49.908016349692332</v>
      </c>
      <c r="E23" s="3">
        <f t="shared" si="2"/>
        <v>299.90801634969233</v>
      </c>
      <c r="F23" s="11">
        <f t="shared" si="3"/>
        <v>12250</v>
      </c>
      <c r="G23" s="3">
        <f t="shared" si="4"/>
        <v>12000</v>
      </c>
    </row>
    <row r="24" spans="2:11" x14ac:dyDescent="0.25">
      <c r="B24" s="9">
        <v>13</v>
      </c>
      <c r="C24" s="11">
        <f t="shared" si="0"/>
        <v>250</v>
      </c>
      <c r="D24" s="11">
        <f t="shared" si="1"/>
        <v>48.889485403780242</v>
      </c>
      <c r="E24" s="3">
        <f t="shared" si="2"/>
        <v>298.88948540378021</v>
      </c>
      <c r="F24" s="11">
        <f t="shared" si="3"/>
        <v>12000</v>
      </c>
      <c r="G24" s="3">
        <f t="shared" si="4"/>
        <v>11750</v>
      </c>
    </row>
    <row r="25" spans="2:11" x14ac:dyDescent="0.25">
      <c r="B25" s="9">
        <v>14</v>
      </c>
      <c r="C25" s="11">
        <f t="shared" si="0"/>
        <v>250</v>
      </c>
      <c r="D25" s="11">
        <f t="shared" si="1"/>
        <v>47.870954457868152</v>
      </c>
      <c r="E25" s="3">
        <f t="shared" si="2"/>
        <v>297.87095445786815</v>
      </c>
      <c r="F25" s="11">
        <f t="shared" si="3"/>
        <v>11750</v>
      </c>
      <c r="G25" s="3">
        <f t="shared" si="4"/>
        <v>11500</v>
      </c>
    </row>
    <row r="26" spans="2:11" x14ac:dyDescent="0.25">
      <c r="B26" s="9">
        <v>15</v>
      </c>
      <c r="C26" s="11">
        <f t="shared" si="0"/>
        <v>250</v>
      </c>
      <c r="D26" s="11">
        <f t="shared" si="1"/>
        <v>46.852423511956061</v>
      </c>
      <c r="E26" s="3">
        <f t="shared" si="2"/>
        <v>296.85242351195609</v>
      </c>
      <c r="F26" s="11">
        <f t="shared" si="3"/>
        <v>11500</v>
      </c>
      <c r="G26" s="3">
        <f t="shared" si="4"/>
        <v>11250</v>
      </c>
    </row>
    <row r="27" spans="2:11" x14ac:dyDescent="0.25">
      <c r="B27" s="9">
        <v>16</v>
      </c>
      <c r="C27" s="11">
        <f t="shared" si="0"/>
        <v>250</v>
      </c>
      <c r="D27" s="11">
        <f t="shared" si="1"/>
        <v>45.833892566043978</v>
      </c>
      <c r="E27" s="3">
        <f t="shared" si="2"/>
        <v>295.83389256604397</v>
      </c>
      <c r="F27" s="11">
        <f t="shared" si="3"/>
        <v>11250</v>
      </c>
      <c r="G27" s="3">
        <f t="shared" si="4"/>
        <v>11000</v>
      </c>
    </row>
    <row r="28" spans="2:11" x14ac:dyDescent="0.25">
      <c r="B28" s="9">
        <v>17</v>
      </c>
      <c r="C28" s="11">
        <f t="shared" si="0"/>
        <v>250</v>
      </c>
      <c r="D28" s="11">
        <f t="shared" si="1"/>
        <v>44.815361620131888</v>
      </c>
      <c r="E28" s="3">
        <f t="shared" si="2"/>
        <v>294.81536162013191</v>
      </c>
      <c r="F28" s="11">
        <f t="shared" si="3"/>
        <v>11000</v>
      </c>
      <c r="G28" s="3">
        <f t="shared" si="4"/>
        <v>10750</v>
      </c>
    </row>
    <row r="29" spans="2:11" x14ac:dyDescent="0.25">
      <c r="B29" s="9">
        <v>18</v>
      </c>
      <c r="C29" s="11">
        <f t="shared" si="0"/>
        <v>250</v>
      </c>
      <c r="D29" s="11">
        <f t="shared" si="1"/>
        <v>43.796830674219798</v>
      </c>
      <c r="E29" s="3">
        <f t="shared" si="2"/>
        <v>293.79683067421979</v>
      </c>
      <c r="F29" s="11">
        <f t="shared" si="3"/>
        <v>10750</v>
      </c>
      <c r="G29" s="3">
        <f t="shared" si="4"/>
        <v>10500</v>
      </c>
    </row>
    <row r="30" spans="2:11" x14ac:dyDescent="0.25">
      <c r="B30" s="9">
        <v>19</v>
      </c>
      <c r="C30" s="11">
        <f t="shared" si="0"/>
        <v>250</v>
      </c>
      <c r="D30" s="11">
        <f t="shared" si="1"/>
        <v>42.778299728307715</v>
      </c>
      <c r="E30" s="3">
        <f t="shared" si="2"/>
        <v>292.77829972830773</v>
      </c>
      <c r="F30" s="11">
        <f t="shared" si="3"/>
        <v>10500</v>
      </c>
      <c r="G30" s="3">
        <f t="shared" si="4"/>
        <v>10250</v>
      </c>
    </row>
    <row r="31" spans="2:11" x14ac:dyDescent="0.25">
      <c r="B31" s="9">
        <v>20</v>
      </c>
      <c r="C31" s="11">
        <f t="shared" si="0"/>
        <v>250</v>
      </c>
      <c r="D31" s="11">
        <f t="shared" si="1"/>
        <v>41.759768782395625</v>
      </c>
      <c r="E31" s="3">
        <f t="shared" si="2"/>
        <v>291.75976878239561</v>
      </c>
      <c r="F31" s="11">
        <f t="shared" si="3"/>
        <v>10250</v>
      </c>
      <c r="G31" s="3">
        <f t="shared" si="4"/>
        <v>10000</v>
      </c>
    </row>
    <row r="32" spans="2:11" x14ac:dyDescent="0.25">
      <c r="B32" s="9">
        <v>21</v>
      </c>
      <c r="C32" s="11">
        <f t="shared" si="0"/>
        <v>250</v>
      </c>
      <c r="D32" s="11">
        <f t="shared" si="1"/>
        <v>40.741237836483535</v>
      </c>
      <c r="E32" s="3">
        <f t="shared" si="2"/>
        <v>290.74123783648355</v>
      </c>
      <c r="F32" s="11">
        <f t="shared" si="3"/>
        <v>10000</v>
      </c>
      <c r="G32" s="3">
        <f t="shared" si="4"/>
        <v>9750</v>
      </c>
    </row>
    <row r="33" spans="2:7" x14ac:dyDescent="0.25">
      <c r="B33" s="9">
        <v>22</v>
      </c>
      <c r="C33" s="11">
        <f t="shared" si="0"/>
        <v>250</v>
      </c>
      <c r="D33" s="11">
        <f t="shared" si="1"/>
        <v>39.722706890571445</v>
      </c>
      <c r="E33" s="3">
        <f t="shared" si="2"/>
        <v>289.72270689057143</v>
      </c>
      <c r="F33" s="11">
        <f t="shared" si="3"/>
        <v>9750</v>
      </c>
      <c r="G33" s="3">
        <f t="shared" si="4"/>
        <v>9500</v>
      </c>
    </row>
    <row r="34" spans="2:7" x14ac:dyDescent="0.25">
      <c r="B34" s="9">
        <v>23</v>
      </c>
      <c r="C34" s="11">
        <f t="shared" si="0"/>
        <v>250</v>
      </c>
      <c r="D34" s="11">
        <f t="shared" si="1"/>
        <v>38.704175944659355</v>
      </c>
      <c r="E34" s="3">
        <f t="shared" si="2"/>
        <v>288.70417594465937</v>
      </c>
      <c r="F34" s="11">
        <f t="shared" si="3"/>
        <v>9500</v>
      </c>
      <c r="G34" s="3">
        <f t="shared" si="4"/>
        <v>9250</v>
      </c>
    </row>
    <row r="35" spans="2:7" x14ac:dyDescent="0.25">
      <c r="B35" s="9">
        <v>24</v>
      </c>
      <c r="C35" s="11">
        <f t="shared" si="0"/>
        <v>250</v>
      </c>
      <c r="D35" s="11">
        <f t="shared" si="1"/>
        <v>37.685644998747271</v>
      </c>
      <c r="E35" s="3">
        <f t="shared" si="2"/>
        <v>287.68564499874725</v>
      </c>
      <c r="F35" s="11">
        <f t="shared" si="3"/>
        <v>9250</v>
      </c>
      <c r="G35" s="3">
        <f t="shared" si="4"/>
        <v>9000</v>
      </c>
    </row>
    <row r="36" spans="2:7" x14ac:dyDescent="0.25">
      <c r="B36" s="9">
        <v>25</v>
      </c>
      <c r="C36" s="11">
        <f t="shared" si="0"/>
        <v>250</v>
      </c>
      <c r="D36" s="11">
        <f t="shared" si="1"/>
        <v>36.667114052835181</v>
      </c>
      <c r="E36" s="3">
        <f t="shared" si="2"/>
        <v>286.66711405283519</v>
      </c>
      <c r="F36" s="11">
        <f t="shared" si="3"/>
        <v>9000</v>
      </c>
      <c r="G36" s="3">
        <f t="shared" si="4"/>
        <v>8750</v>
      </c>
    </row>
    <row r="37" spans="2:7" x14ac:dyDescent="0.25">
      <c r="B37" s="9">
        <v>26</v>
      </c>
      <c r="C37" s="11">
        <f t="shared" si="0"/>
        <v>250</v>
      </c>
      <c r="D37" s="11">
        <f t="shared" si="1"/>
        <v>35.648583106923091</v>
      </c>
      <c r="E37" s="3">
        <f t="shared" si="2"/>
        <v>285.64858310692307</v>
      </c>
      <c r="F37" s="11">
        <f t="shared" si="3"/>
        <v>8750</v>
      </c>
      <c r="G37" s="3">
        <f t="shared" si="4"/>
        <v>8500</v>
      </c>
    </row>
    <row r="38" spans="2:7" x14ac:dyDescent="0.25">
      <c r="B38" s="9">
        <v>27</v>
      </c>
      <c r="C38" s="11">
        <f t="shared" si="0"/>
        <v>250</v>
      </c>
      <c r="D38" s="11">
        <f t="shared" si="1"/>
        <v>34.630052161011008</v>
      </c>
      <c r="E38" s="3">
        <f t="shared" si="2"/>
        <v>284.63005216101101</v>
      </c>
      <c r="F38" s="11">
        <f t="shared" si="3"/>
        <v>8500</v>
      </c>
      <c r="G38" s="3">
        <f t="shared" si="4"/>
        <v>8250</v>
      </c>
    </row>
    <row r="39" spans="2:7" x14ac:dyDescent="0.25">
      <c r="B39" s="9">
        <v>28</v>
      </c>
      <c r="C39" s="11">
        <f t="shared" si="0"/>
        <v>250</v>
      </c>
      <c r="D39" s="11">
        <f t="shared" si="1"/>
        <v>33.611521215098918</v>
      </c>
      <c r="E39" s="3">
        <f t="shared" si="2"/>
        <v>283.61152121509895</v>
      </c>
      <c r="F39" s="11">
        <f t="shared" si="3"/>
        <v>8250</v>
      </c>
      <c r="G39" s="3">
        <f t="shared" si="4"/>
        <v>8000</v>
      </c>
    </row>
    <row r="40" spans="2:7" x14ac:dyDescent="0.25">
      <c r="B40" s="9">
        <v>29</v>
      </c>
      <c r="C40" s="11">
        <f t="shared" si="0"/>
        <v>250</v>
      </c>
      <c r="D40" s="11">
        <f t="shared" si="1"/>
        <v>32.592990269186828</v>
      </c>
      <c r="E40" s="3">
        <f t="shared" si="2"/>
        <v>282.59299026918683</v>
      </c>
      <c r="F40" s="11">
        <f t="shared" si="3"/>
        <v>8000</v>
      </c>
      <c r="G40" s="3">
        <f t="shared" si="4"/>
        <v>7750</v>
      </c>
    </row>
    <row r="41" spans="2:7" x14ac:dyDescent="0.25">
      <c r="B41" s="9">
        <v>30</v>
      </c>
      <c r="C41" s="11">
        <f t="shared" si="0"/>
        <v>250</v>
      </c>
      <c r="D41" s="11">
        <f t="shared" si="1"/>
        <v>31.574459323274738</v>
      </c>
      <c r="E41" s="3">
        <f t="shared" si="2"/>
        <v>281.57445932327471</v>
      </c>
      <c r="F41" s="11">
        <f t="shared" si="3"/>
        <v>7750</v>
      </c>
      <c r="G41" s="3">
        <f t="shared" si="4"/>
        <v>7500</v>
      </c>
    </row>
    <row r="42" spans="2:7" x14ac:dyDescent="0.25">
      <c r="B42" s="9">
        <v>31</v>
      </c>
      <c r="C42" s="11">
        <f t="shared" si="0"/>
        <v>250</v>
      </c>
      <c r="D42" s="11">
        <f t="shared" si="1"/>
        <v>30.555928377362651</v>
      </c>
      <c r="E42" s="3">
        <f t="shared" si="2"/>
        <v>280.55592837736265</v>
      </c>
      <c r="F42" s="11">
        <f t="shared" si="3"/>
        <v>7500</v>
      </c>
      <c r="G42" s="3">
        <f t="shared" si="4"/>
        <v>7250</v>
      </c>
    </row>
    <row r="43" spans="2:7" x14ac:dyDescent="0.25">
      <c r="B43" s="9">
        <v>32</v>
      </c>
      <c r="C43" s="11">
        <f t="shared" si="0"/>
        <v>250</v>
      </c>
      <c r="D43" s="11">
        <f t="shared" si="1"/>
        <v>29.537397431450565</v>
      </c>
      <c r="E43" s="3">
        <f t="shared" si="2"/>
        <v>279.53739743145059</v>
      </c>
      <c r="F43" s="11">
        <f t="shared" si="3"/>
        <v>7250</v>
      </c>
      <c r="G43" s="3">
        <f t="shared" si="4"/>
        <v>7000</v>
      </c>
    </row>
    <row r="44" spans="2:7" x14ac:dyDescent="0.25">
      <c r="B44" s="9">
        <v>33</v>
      </c>
      <c r="C44" s="11">
        <f t="shared" si="0"/>
        <v>250</v>
      </c>
      <c r="D44" s="11">
        <f t="shared" si="1"/>
        <v>28.518866485538474</v>
      </c>
      <c r="E44" s="3">
        <f t="shared" si="2"/>
        <v>278.51886648553847</v>
      </c>
      <c r="F44" s="11">
        <f t="shared" si="3"/>
        <v>7000</v>
      </c>
      <c r="G44" s="3">
        <f t="shared" si="4"/>
        <v>6750</v>
      </c>
    </row>
    <row r="45" spans="2:7" x14ac:dyDescent="0.25">
      <c r="B45" s="9">
        <v>34</v>
      </c>
      <c r="C45" s="11">
        <f t="shared" si="0"/>
        <v>250</v>
      </c>
      <c r="D45" s="11">
        <f t="shared" si="1"/>
        <v>27.500335539626384</v>
      </c>
      <c r="E45" s="3">
        <f t="shared" si="2"/>
        <v>277.50033553962641</v>
      </c>
      <c r="F45" s="11">
        <f t="shared" si="3"/>
        <v>6750</v>
      </c>
      <c r="G45" s="3">
        <f t="shared" si="4"/>
        <v>6500</v>
      </c>
    </row>
    <row r="46" spans="2:7" x14ac:dyDescent="0.25">
      <c r="B46" s="9">
        <v>35</v>
      </c>
      <c r="C46" s="11">
        <f t="shared" si="0"/>
        <v>250</v>
      </c>
      <c r="D46" s="11">
        <f t="shared" si="1"/>
        <v>26.481804593714298</v>
      </c>
      <c r="E46" s="3">
        <f t="shared" si="2"/>
        <v>276.48180459371429</v>
      </c>
      <c r="F46" s="11">
        <f t="shared" si="3"/>
        <v>6500</v>
      </c>
      <c r="G46" s="3">
        <f t="shared" si="4"/>
        <v>6250</v>
      </c>
    </row>
    <row r="47" spans="2:7" x14ac:dyDescent="0.25">
      <c r="B47" s="9">
        <v>36</v>
      </c>
      <c r="C47" s="11">
        <f t="shared" si="0"/>
        <v>250</v>
      </c>
      <c r="D47" s="11">
        <f t="shared" si="1"/>
        <v>25.463273647802211</v>
      </c>
      <c r="E47" s="3">
        <f t="shared" si="2"/>
        <v>275.46327364780223</v>
      </c>
      <c r="F47" s="11">
        <f t="shared" si="3"/>
        <v>6250</v>
      </c>
      <c r="G47" s="3">
        <f t="shared" si="4"/>
        <v>6000</v>
      </c>
    </row>
    <row r="48" spans="2:7" x14ac:dyDescent="0.25">
      <c r="B48" s="9">
        <v>37</v>
      </c>
      <c r="C48" s="11">
        <f t="shared" si="0"/>
        <v>250</v>
      </c>
      <c r="D48" s="11">
        <f t="shared" si="1"/>
        <v>24.444742701890121</v>
      </c>
      <c r="E48" s="3">
        <f t="shared" si="2"/>
        <v>274.44474270189011</v>
      </c>
      <c r="F48" s="11">
        <f t="shared" si="3"/>
        <v>6000</v>
      </c>
      <c r="G48" s="3">
        <f t="shared" si="4"/>
        <v>5750</v>
      </c>
    </row>
    <row r="49" spans="2:7" x14ac:dyDescent="0.25">
      <c r="B49" s="9">
        <v>38</v>
      </c>
      <c r="C49" s="11">
        <f t="shared" si="0"/>
        <v>250</v>
      </c>
      <c r="D49" s="11">
        <f t="shared" si="1"/>
        <v>23.426211755978031</v>
      </c>
      <c r="E49" s="3">
        <f t="shared" si="2"/>
        <v>273.42621175597804</v>
      </c>
      <c r="F49" s="11">
        <f t="shared" si="3"/>
        <v>5750</v>
      </c>
      <c r="G49" s="3">
        <f t="shared" si="4"/>
        <v>5500</v>
      </c>
    </row>
    <row r="50" spans="2:7" x14ac:dyDescent="0.25">
      <c r="B50" s="9">
        <v>39</v>
      </c>
      <c r="C50" s="11">
        <f t="shared" si="0"/>
        <v>250</v>
      </c>
      <c r="D50" s="11">
        <f t="shared" si="1"/>
        <v>22.407680810065944</v>
      </c>
      <c r="E50" s="3">
        <f t="shared" si="2"/>
        <v>272.40768081006593</v>
      </c>
      <c r="F50" s="11">
        <f t="shared" si="3"/>
        <v>5500</v>
      </c>
      <c r="G50" s="3">
        <f t="shared" si="4"/>
        <v>5250</v>
      </c>
    </row>
    <row r="51" spans="2:7" x14ac:dyDescent="0.25">
      <c r="B51" s="9">
        <v>40</v>
      </c>
      <c r="C51" s="11">
        <f t="shared" si="0"/>
        <v>250</v>
      </c>
      <c r="D51" s="11">
        <f t="shared" si="1"/>
        <v>21.389149864153858</v>
      </c>
      <c r="E51" s="3">
        <f t="shared" si="2"/>
        <v>271.38914986415386</v>
      </c>
      <c r="F51" s="11">
        <f t="shared" si="3"/>
        <v>5250</v>
      </c>
      <c r="G51" s="3">
        <f t="shared" si="4"/>
        <v>5000</v>
      </c>
    </row>
    <row r="52" spans="2:7" x14ac:dyDescent="0.25">
      <c r="B52" s="9">
        <v>41</v>
      </c>
      <c r="C52" s="11">
        <f t="shared" si="0"/>
        <v>250</v>
      </c>
      <c r="D52" s="11">
        <f t="shared" si="1"/>
        <v>20.370618918241767</v>
      </c>
      <c r="E52" s="3">
        <f t="shared" si="2"/>
        <v>270.37061891824175</v>
      </c>
      <c r="F52" s="11">
        <f t="shared" si="3"/>
        <v>5000</v>
      </c>
      <c r="G52" s="3">
        <f t="shared" si="4"/>
        <v>4750</v>
      </c>
    </row>
    <row r="53" spans="2:7" x14ac:dyDescent="0.25">
      <c r="B53" s="9">
        <v>42</v>
      </c>
      <c r="C53" s="11">
        <f t="shared" si="0"/>
        <v>250</v>
      </c>
      <c r="D53" s="11">
        <f t="shared" si="1"/>
        <v>19.352087972329677</v>
      </c>
      <c r="E53" s="3">
        <f t="shared" si="2"/>
        <v>269.35208797232968</v>
      </c>
      <c r="F53" s="11">
        <f t="shared" si="3"/>
        <v>4750</v>
      </c>
      <c r="G53" s="3">
        <f t="shared" si="4"/>
        <v>4500</v>
      </c>
    </row>
    <row r="54" spans="2:7" x14ac:dyDescent="0.25">
      <c r="B54" s="9">
        <v>43</v>
      </c>
      <c r="C54" s="11">
        <f t="shared" si="0"/>
        <v>250</v>
      </c>
      <c r="D54" s="11">
        <f t="shared" si="1"/>
        <v>18.333557026417591</v>
      </c>
      <c r="E54" s="3">
        <f t="shared" si="2"/>
        <v>268.33355702641757</v>
      </c>
      <c r="F54" s="11">
        <f t="shared" si="3"/>
        <v>4500</v>
      </c>
      <c r="G54" s="3">
        <f t="shared" si="4"/>
        <v>4250</v>
      </c>
    </row>
    <row r="55" spans="2:7" x14ac:dyDescent="0.25">
      <c r="B55" s="9">
        <v>44</v>
      </c>
      <c r="C55" s="11">
        <f t="shared" si="0"/>
        <v>250</v>
      </c>
      <c r="D55" s="11">
        <f t="shared" si="1"/>
        <v>17.315026080505504</v>
      </c>
      <c r="E55" s="3">
        <f t="shared" si="2"/>
        <v>267.3150260805055</v>
      </c>
      <c r="F55" s="11">
        <f t="shared" si="3"/>
        <v>4250</v>
      </c>
      <c r="G55" s="3">
        <f t="shared" si="4"/>
        <v>4000</v>
      </c>
    </row>
    <row r="56" spans="2:7" x14ac:dyDescent="0.25">
      <c r="B56" s="9">
        <v>45</v>
      </c>
      <c r="C56" s="11">
        <f t="shared" si="0"/>
        <v>250</v>
      </c>
      <c r="D56" s="11">
        <f t="shared" si="1"/>
        <v>16.296495134593414</v>
      </c>
      <c r="E56" s="3">
        <f t="shared" si="2"/>
        <v>266.29649513459344</v>
      </c>
      <c r="F56" s="11">
        <f t="shared" si="3"/>
        <v>4000</v>
      </c>
      <c r="G56" s="3">
        <f t="shared" si="4"/>
        <v>3750</v>
      </c>
    </row>
    <row r="57" spans="2:7" x14ac:dyDescent="0.25">
      <c r="B57" s="9">
        <v>46</v>
      </c>
      <c r="C57" s="11">
        <f t="shared" si="0"/>
        <v>250</v>
      </c>
      <c r="D57" s="11">
        <f t="shared" si="1"/>
        <v>15.277964188681326</v>
      </c>
      <c r="E57" s="3">
        <f t="shared" si="2"/>
        <v>265.27796418868132</v>
      </c>
      <c r="F57" s="11">
        <f t="shared" si="3"/>
        <v>3750</v>
      </c>
      <c r="G57" s="3">
        <f t="shared" si="4"/>
        <v>3500</v>
      </c>
    </row>
    <row r="58" spans="2:7" x14ac:dyDescent="0.25">
      <c r="B58" s="9">
        <v>47</v>
      </c>
      <c r="C58" s="11">
        <f t="shared" si="0"/>
        <v>250</v>
      </c>
      <c r="D58" s="11">
        <f t="shared" si="1"/>
        <v>14.259433242769237</v>
      </c>
      <c r="E58" s="3">
        <f t="shared" si="2"/>
        <v>264.25943324276926</v>
      </c>
      <c r="F58" s="11">
        <f t="shared" si="3"/>
        <v>3500</v>
      </c>
      <c r="G58" s="3">
        <f t="shared" si="4"/>
        <v>3250</v>
      </c>
    </row>
    <row r="59" spans="2:7" x14ac:dyDescent="0.25">
      <c r="B59" s="9">
        <v>48</v>
      </c>
      <c r="C59" s="11">
        <f t="shared" si="0"/>
        <v>250</v>
      </c>
      <c r="D59" s="11">
        <f t="shared" si="1"/>
        <v>13.240902296857149</v>
      </c>
      <c r="E59" s="3">
        <f t="shared" si="2"/>
        <v>263.24090229685714</v>
      </c>
      <c r="F59" s="11">
        <f t="shared" si="3"/>
        <v>3250</v>
      </c>
      <c r="G59" s="3">
        <f t="shared" si="4"/>
        <v>3000</v>
      </c>
    </row>
    <row r="60" spans="2:7" x14ac:dyDescent="0.25">
      <c r="B60" s="9">
        <v>49</v>
      </c>
      <c r="C60" s="11">
        <f t="shared" si="0"/>
        <v>250</v>
      </c>
      <c r="D60" s="11">
        <f t="shared" si="1"/>
        <v>12.22237135094506</v>
      </c>
      <c r="E60" s="3">
        <f t="shared" si="2"/>
        <v>262.22237135094508</v>
      </c>
      <c r="F60" s="11">
        <f t="shared" si="3"/>
        <v>3000</v>
      </c>
      <c r="G60" s="3">
        <f t="shared" si="4"/>
        <v>2750</v>
      </c>
    </row>
    <row r="61" spans="2:7" x14ac:dyDescent="0.25">
      <c r="B61" s="9">
        <v>50</v>
      </c>
      <c r="C61" s="11">
        <f t="shared" si="0"/>
        <v>250</v>
      </c>
      <c r="D61" s="11">
        <f t="shared" si="1"/>
        <v>11.203840405032972</v>
      </c>
      <c r="E61" s="3">
        <f t="shared" si="2"/>
        <v>261.20384040503296</v>
      </c>
      <c r="F61" s="11">
        <f t="shared" si="3"/>
        <v>2750</v>
      </c>
      <c r="G61" s="3">
        <f t="shared" si="4"/>
        <v>2500</v>
      </c>
    </row>
    <row r="62" spans="2:7" x14ac:dyDescent="0.25">
      <c r="B62" s="9">
        <v>51</v>
      </c>
      <c r="C62" s="11">
        <f t="shared" si="0"/>
        <v>250</v>
      </c>
      <c r="D62" s="11">
        <f t="shared" si="1"/>
        <v>10.185309459120884</v>
      </c>
      <c r="E62" s="3">
        <f t="shared" si="2"/>
        <v>260.1853094591209</v>
      </c>
      <c r="F62" s="11">
        <f t="shared" si="3"/>
        <v>2500</v>
      </c>
      <c r="G62" s="3">
        <f t="shared" si="4"/>
        <v>2250</v>
      </c>
    </row>
    <row r="63" spans="2:7" x14ac:dyDescent="0.25">
      <c r="B63" s="9">
        <v>52</v>
      </c>
      <c r="C63" s="11">
        <f t="shared" si="0"/>
        <v>250</v>
      </c>
      <c r="D63" s="11">
        <f t="shared" si="1"/>
        <v>9.1667785132087953</v>
      </c>
      <c r="E63" s="3">
        <f t="shared" si="2"/>
        <v>259.16677851320878</v>
      </c>
      <c r="F63" s="11">
        <f t="shared" si="3"/>
        <v>2250</v>
      </c>
      <c r="G63" s="3">
        <f t="shared" si="4"/>
        <v>2000</v>
      </c>
    </row>
    <row r="64" spans="2:7" x14ac:dyDescent="0.25">
      <c r="B64" s="9">
        <v>53</v>
      </c>
      <c r="C64" s="11">
        <f t="shared" si="0"/>
        <v>250</v>
      </c>
      <c r="D64" s="11">
        <f t="shared" si="1"/>
        <v>8.148247567296707</v>
      </c>
      <c r="E64" s="3">
        <f t="shared" si="2"/>
        <v>258.14824756729672</v>
      </c>
      <c r="F64" s="11">
        <f t="shared" si="3"/>
        <v>2000</v>
      </c>
      <c r="G64" s="3">
        <f t="shared" si="4"/>
        <v>1750</v>
      </c>
    </row>
    <row r="65" spans="2:7" x14ac:dyDescent="0.25">
      <c r="B65" s="9">
        <v>54</v>
      </c>
      <c r="C65" s="11">
        <f t="shared" si="0"/>
        <v>250</v>
      </c>
      <c r="D65" s="11">
        <f t="shared" si="1"/>
        <v>7.1297166213846186</v>
      </c>
      <c r="E65" s="3">
        <f t="shared" si="2"/>
        <v>257.1297166213846</v>
      </c>
      <c r="F65" s="11">
        <f t="shared" si="3"/>
        <v>1750</v>
      </c>
      <c r="G65" s="3">
        <f t="shared" si="4"/>
        <v>1500</v>
      </c>
    </row>
    <row r="66" spans="2:7" x14ac:dyDescent="0.25">
      <c r="B66" s="9">
        <v>55</v>
      </c>
      <c r="C66" s="11">
        <f t="shared" si="0"/>
        <v>250</v>
      </c>
      <c r="D66" s="11">
        <f t="shared" si="1"/>
        <v>6.1111856754725302</v>
      </c>
      <c r="E66" s="3">
        <f t="shared" si="2"/>
        <v>256.11118567547254</v>
      </c>
      <c r="F66" s="11">
        <f t="shared" si="3"/>
        <v>1500</v>
      </c>
      <c r="G66" s="3">
        <f t="shared" si="4"/>
        <v>1250</v>
      </c>
    </row>
    <row r="67" spans="2:7" x14ac:dyDescent="0.25">
      <c r="B67" s="9">
        <v>56</v>
      </c>
      <c r="C67" s="11">
        <f t="shared" si="0"/>
        <v>250</v>
      </c>
      <c r="D67" s="11">
        <f t="shared" si="1"/>
        <v>5.0926547295604419</v>
      </c>
      <c r="E67" s="3">
        <f t="shared" si="2"/>
        <v>255.09265472956045</v>
      </c>
      <c r="F67" s="11">
        <f t="shared" si="3"/>
        <v>1250</v>
      </c>
      <c r="G67" s="3">
        <f t="shared" si="4"/>
        <v>1000</v>
      </c>
    </row>
    <row r="68" spans="2:7" x14ac:dyDescent="0.25">
      <c r="B68" s="9">
        <v>57</v>
      </c>
      <c r="C68" s="11">
        <f t="shared" si="0"/>
        <v>250</v>
      </c>
      <c r="D68" s="11">
        <f t="shared" si="1"/>
        <v>4.0741237836483535</v>
      </c>
      <c r="E68" s="3">
        <f t="shared" si="2"/>
        <v>254.07412378364836</v>
      </c>
      <c r="F68" s="11">
        <f t="shared" si="3"/>
        <v>1000</v>
      </c>
      <c r="G68" s="3">
        <f t="shared" si="4"/>
        <v>750</v>
      </c>
    </row>
    <row r="69" spans="2:7" x14ac:dyDescent="0.25">
      <c r="B69" s="9">
        <v>58</v>
      </c>
      <c r="C69" s="11">
        <f t="shared" si="0"/>
        <v>250</v>
      </c>
      <c r="D69" s="11">
        <f t="shared" si="1"/>
        <v>3.0555928377362651</v>
      </c>
      <c r="E69" s="3">
        <f t="shared" si="2"/>
        <v>253.05559283773627</v>
      </c>
      <c r="F69" s="11">
        <f t="shared" si="3"/>
        <v>750</v>
      </c>
      <c r="G69" s="3">
        <f t="shared" si="4"/>
        <v>500</v>
      </c>
    </row>
    <row r="70" spans="2:7" x14ac:dyDescent="0.25">
      <c r="B70" s="9">
        <v>59</v>
      </c>
      <c r="C70" s="11">
        <f t="shared" si="0"/>
        <v>250</v>
      </c>
      <c r="D70" s="11">
        <f t="shared" si="1"/>
        <v>2.0370618918241767</v>
      </c>
      <c r="E70" s="3">
        <f t="shared" si="2"/>
        <v>252.03706189182418</v>
      </c>
      <c r="F70" s="11">
        <f t="shared" si="3"/>
        <v>500</v>
      </c>
      <c r="G70" s="3">
        <f t="shared" si="4"/>
        <v>250</v>
      </c>
    </row>
    <row r="71" spans="2:7" x14ac:dyDescent="0.25">
      <c r="B71" s="9">
        <v>60</v>
      </c>
      <c r="C71" s="11">
        <f t="shared" si="0"/>
        <v>250</v>
      </c>
      <c r="D71" s="11">
        <f t="shared" si="1"/>
        <v>1.0185309459120884</v>
      </c>
      <c r="E71" s="3">
        <f t="shared" si="2"/>
        <v>251.01853094591209</v>
      </c>
      <c r="F71" s="11">
        <f t="shared" si="3"/>
        <v>250</v>
      </c>
      <c r="G71" s="3">
        <f t="shared" si="4"/>
        <v>0</v>
      </c>
    </row>
  </sheetData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Straight mortgage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2014-11-26T15:05:26Z</dcterms:created>
  <dcterms:modified xsi:type="dcterms:W3CDTF">2016-06-17T15:14:22Z</dcterms:modified>
</cp:coreProperties>
</file>