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040" yWindow="75" windowWidth="16425" windowHeight="12855"/>
  </bookViews>
  <sheets>
    <sheet name="Using Covariance Matrix" sheetId="6" r:id="rId1"/>
  </sheets>
  <definedNames>
    <definedName name="solver_adj" localSheetId="0" hidden="1">'Using Covariance Matrix'!$G$7:$G$9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'Using Covariance Matrix'!$G$11</definedName>
    <definedName name="solver_lhs2" localSheetId="0" hidden="1">'Using Covariance Matrix'!$G$9</definedName>
    <definedName name="solver_lhs3" localSheetId="0" hidden="1">'Using Covariance Matrix'!$G$9</definedName>
    <definedName name="solver_lhs4" localSheetId="0" hidden="1">'Using Covariance Matrix'!$G$9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'Using Covariance Matrix'!$G$27</definedName>
    <definedName name="solver_pre" localSheetId="0" hidden="1">0.000001</definedName>
    <definedName name="solver_rbv" localSheetId="0" hidden="1">1</definedName>
    <definedName name="solver_rel1" localSheetId="0" hidden="1">2</definedName>
    <definedName name="solver_rel2" localSheetId="0" hidden="1">3</definedName>
    <definedName name="solver_rel3" localSheetId="0" hidden="1">3</definedName>
    <definedName name="solver_rel4" localSheetId="0" hidden="1">3</definedName>
    <definedName name="solver_rhs1" localSheetId="0" hidden="1">1</definedName>
    <definedName name="solver_rhs2" localSheetId="0" hidden="1">0</definedName>
    <definedName name="solver_rhs3" localSheetId="0" hidden="1">0</definedName>
    <definedName name="solver_rhs4" localSheetId="0" hidden="1">0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44525"/>
</workbook>
</file>

<file path=xl/calcChain.xml><?xml version="1.0" encoding="utf-8"?>
<calcChain xmlns="http://schemas.openxmlformats.org/spreadsheetml/2006/main">
  <c r="G32" i="6" l="1"/>
  <c r="G30" i="6"/>
  <c r="G27" i="6"/>
  <c r="D19" i="6"/>
  <c r="D17" i="6"/>
  <c r="C19" i="6"/>
  <c r="G31" i="6" l="1"/>
  <c r="D26" i="6"/>
  <c r="D25" i="6"/>
  <c r="C26" i="6"/>
  <c r="C27" i="6" s="1"/>
  <c r="C25" i="6"/>
  <c r="C24" i="6"/>
  <c r="G11" i="6"/>
  <c r="E25" i="6" l="1"/>
  <c r="E24" i="6"/>
  <c r="E26" i="6"/>
  <c r="E27" i="6" l="1"/>
  <c r="D24" i="6"/>
  <c r="D27" i="6" s="1"/>
</calcChain>
</file>

<file path=xl/comments1.xml><?xml version="1.0" encoding="utf-8"?>
<comments xmlns="http://schemas.openxmlformats.org/spreadsheetml/2006/main">
  <authors>
    <author>GertElaut</author>
  </authors>
  <commentList>
    <comment ref="B14" authorId="0">
      <text>
        <r>
          <rPr>
            <sz val="9"/>
            <color indexed="81"/>
            <rFont val="Tahoma"/>
            <family val="2"/>
          </rPr>
          <t xml:space="preserve">Correlation between the stocks
</t>
        </r>
      </text>
    </comment>
  </commentList>
</comments>
</file>

<file path=xl/sharedStrings.xml><?xml version="1.0" encoding="utf-8"?>
<sst xmlns="http://schemas.openxmlformats.org/spreadsheetml/2006/main" count="29" uniqueCount="17">
  <si>
    <t>Expected return</t>
  </si>
  <si>
    <t>Standard Deviation</t>
  </si>
  <si>
    <t>Stock A</t>
  </si>
  <si>
    <t>Stock B</t>
  </si>
  <si>
    <t>stock A</t>
  </si>
  <si>
    <t>stock B</t>
  </si>
  <si>
    <t>http://breakingdownfinance.com</t>
  </si>
  <si>
    <t>weight</t>
  </si>
  <si>
    <t>sum weights</t>
  </si>
  <si>
    <t>Correlation matrix</t>
  </si>
  <si>
    <t>Stock C</t>
  </si>
  <si>
    <t>stock C</t>
  </si>
  <si>
    <t>covariance matrix</t>
  </si>
  <si>
    <t>portfolio variance</t>
  </si>
  <si>
    <t>Portfolio standard deviation</t>
  </si>
  <si>
    <t>Portfolio Expected Return</t>
  </si>
  <si>
    <t>Sharpe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</si>
</sst>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5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sz val="15"/>
      <color theme="1"/>
      <name val="Arial"/>
      <family val="2"/>
    </font>
    <font>
      <sz val="13"/>
      <color theme="1"/>
      <name val="Arial"/>
      <family val="2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63B7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0" xfId="0" applyFont="1" applyFill="1"/>
    <xf numFmtId="0" fontId="0" fillId="3" borderId="1" xfId="0" applyFill="1" applyBorder="1"/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Border="1"/>
    <xf numFmtId="0" fontId="3" fillId="2" borderId="0" xfId="2" applyFill="1"/>
    <xf numFmtId="9" fontId="0" fillId="2" borderId="0" xfId="1" applyNumberFormat="1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10" fontId="0" fillId="2" borderId="0" xfId="0" applyNumberForma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9" fontId="0" fillId="2" borderId="0" xfId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/>
    <xf numFmtId="0" fontId="0" fillId="3" borderId="0" xfId="0" applyFill="1" applyBorder="1"/>
    <xf numFmtId="0" fontId="0" fillId="3" borderId="1" xfId="0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9" fontId="0" fillId="2" borderId="0" xfId="1" applyNumberFormat="1" applyFont="1" applyFill="1" applyBorder="1" applyAlignment="1">
      <alignment horizontal="center"/>
    </xf>
    <xf numFmtId="165" fontId="0" fillId="3" borderId="3" xfId="0" applyNumberForma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5" fontId="0" fillId="2" borderId="0" xfId="0" applyNumberFormat="1" applyFill="1" applyBorder="1" applyAlignment="1">
      <alignment horizontal="center" vertical="center"/>
    </xf>
    <xf numFmtId="165" fontId="0" fillId="3" borderId="3" xfId="0" applyNumberForma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0" fontId="0" fillId="3" borderId="3" xfId="1" applyNumberFormat="1" applyFont="1" applyFill="1" applyBorder="1" applyAlignment="1">
      <alignment horizontal="center" vertical="center"/>
    </xf>
    <xf numFmtId="10" fontId="0" fillId="3" borderId="0" xfId="1" applyNumberFormat="1" applyFont="1" applyFill="1" applyBorder="1" applyAlignment="1">
      <alignment horizontal="center" vertical="center"/>
    </xf>
    <xf numFmtId="10" fontId="0" fillId="3" borderId="1" xfId="1" applyNumberFormat="1" applyFont="1" applyFill="1" applyBorder="1" applyAlignment="1">
      <alignment horizontal="center" vertical="center"/>
    </xf>
    <xf numFmtId="10" fontId="7" fillId="4" borderId="2" xfId="1" applyNumberFormat="1" applyFont="1" applyFill="1" applyBorder="1" applyAlignment="1">
      <alignment horizontal="center"/>
    </xf>
    <xf numFmtId="2" fontId="0" fillId="3" borderId="3" xfId="1" applyNumberFormat="1" applyFont="1" applyFill="1" applyBorder="1" applyAlignment="1">
      <alignment horizontal="center" vertical="center"/>
    </xf>
    <xf numFmtId="2" fontId="0" fillId="3" borderId="0" xfId="1" applyNumberFormat="1" applyFont="1" applyFill="1" applyBorder="1" applyAlignment="1">
      <alignment horizontal="center" vertical="center"/>
    </xf>
    <xf numFmtId="2" fontId="0" fillId="3" borderId="1" xfId="1" applyNumberFormat="1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363B78"/>
      <color rgb="FF3E3E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19050</xdr:rowOff>
    </xdr:from>
    <xdr:to>
      <xdr:col>2</xdr:col>
      <xdr:colOff>1247774</xdr:colOff>
      <xdr:row>2</xdr:row>
      <xdr:rowOff>149243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9050"/>
          <a:ext cx="2466975" cy="511193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0</xdr:row>
      <xdr:rowOff>114301</xdr:rowOff>
    </xdr:from>
    <xdr:to>
      <xdr:col>14</xdr:col>
      <xdr:colOff>389842</xdr:colOff>
      <xdr:row>27</xdr:row>
      <xdr:rowOff>71791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3800" y="114301"/>
          <a:ext cx="5199967" cy="5272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reakingdownfinance.com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54"/>
  <sheetViews>
    <sheetView tabSelected="1" workbookViewId="0">
      <selection activeCell="G15" sqref="G15"/>
    </sheetView>
  </sheetViews>
  <sheetFormatPr defaultRowHeight="15" x14ac:dyDescent="0.25"/>
  <cols>
    <col min="1" max="1" width="9.140625" style="3"/>
    <col min="2" max="2" width="18.5703125" style="3" bestFit="1" customWidth="1"/>
    <col min="3" max="3" width="20.42578125" style="14" bestFit="1" customWidth="1"/>
    <col min="4" max="4" width="18.140625" style="14" bestFit="1" customWidth="1"/>
    <col min="5" max="5" width="12" style="3" bestFit="1" customWidth="1"/>
    <col min="6" max="6" width="26.42578125" style="3" bestFit="1" customWidth="1"/>
    <col min="7" max="7" width="20.140625" style="4" customWidth="1"/>
    <col min="8" max="8" width="1.7109375" style="3" customWidth="1"/>
    <col min="9" max="9" width="25.85546875" style="3" customWidth="1"/>
    <col min="10" max="10" width="15.7109375" style="3" bestFit="1" customWidth="1"/>
    <col min="11" max="16384" width="9.140625" style="3"/>
  </cols>
  <sheetData>
    <row r="4" spans="2:15" x14ac:dyDescent="0.25">
      <c r="B4" s="7" t="s">
        <v>6</v>
      </c>
    </row>
    <row r="6" spans="2:15" x14ac:dyDescent="0.25">
      <c r="C6" s="19" t="s">
        <v>0</v>
      </c>
      <c r="D6" s="19" t="s">
        <v>1</v>
      </c>
      <c r="E6" s="9"/>
      <c r="G6" s="5" t="s">
        <v>7</v>
      </c>
      <c r="H6" s="9"/>
      <c r="I6" s="9"/>
      <c r="J6" s="9"/>
      <c r="K6" s="9"/>
      <c r="L6" s="9"/>
      <c r="M6" s="9"/>
      <c r="N6" s="9"/>
      <c r="O6" s="9"/>
    </row>
    <row r="7" spans="2:15" x14ac:dyDescent="0.25">
      <c r="B7" s="1" t="s">
        <v>2</v>
      </c>
      <c r="C7" s="34">
        <v>7.0000000000000007E-2</v>
      </c>
      <c r="D7" s="38">
        <v>0.15</v>
      </c>
      <c r="E7" s="9"/>
      <c r="F7" s="6" t="s">
        <v>4</v>
      </c>
      <c r="G7" s="26">
        <v>0.65738521283547513</v>
      </c>
      <c r="H7" s="6"/>
      <c r="I7" s="11"/>
      <c r="J7" s="11"/>
      <c r="K7" s="9"/>
      <c r="L7" s="9"/>
      <c r="M7" s="9"/>
      <c r="N7" s="9"/>
      <c r="O7" s="9"/>
    </row>
    <row r="8" spans="2:15" x14ac:dyDescent="0.25">
      <c r="B8" s="1" t="s">
        <v>3</v>
      </c>
      <c r="C8" s="35">
        <v>0.08</v>
      </c>
      <c r="D8" s="39">
        <v>0.2</v>
      </c>
      <c r="E8" s="9"/>
      <c r="F8" s="6" t="s">
        <v>5</v>
      </c>
      <c r="G8" s="26">
        <v>0.27310792127960437</v>
      </c>
      <c r="H8" s="16"/>
      <c r="I8" s="12"/>
      <c r="J8" s="13"/>
      <c r="K8" s="9"/>
      <c r="L8" s="9"/>
      <c r="M8" s="9"/>
      <c r="N8" s="9"/>
      <c r="O8" s="9"/>
    </row>
    <row r="9" spans="2:15" x14ac:dyDescent="0.25">
      <c r="B9" s="1" t="s">
        <v>10</v>
      </c>
      <c r="C9" s="36">
        <v>0.09</v>
      </c>
      <c r="D9" s="40">
        <v>0.25</v>
      </c>
      <c r="E9" s="9"/>
      <c r="F9" s="1" t="s">
        <v>11</v>
      </c>
      <c r="G9" s="8">
        <v>6.9506925951414028E-2</v>
      </c>
      <c r="H9" s="12"/>
      <c r="I9" s="12"/>
      <c r="J9" s="13"/>
      <c r="K9" s="9"/>
      <c r="L9" s="9"/>
      <c r="M9" s="9"/>
      <c r="N9" s="9"/>
      <c r="O9" s="9"/>
    </row>
    <row r="10" spans="2:15" x14ac:dyDescent="0.25">
      <c r="E10" s="9"/>
      <c r="F10" s="1"/>
      <c r="H10" s="12"/>
      <c r="I10" s="12"/>
      <c r="J10" s="13"/>
      <c r="K10" s="9"/>
      <c r="L10" s="9"/>
      <c r="M10" s="9"/>
      <c r="N10" s="9"/>
      <c r="O10" s="9"/>
    </row>
    <row r="11" spans="2:15" x14ac:dyDescent="0.25">
      <c r="B11" s="1"/>
      <c r="C11" s="1"/>
      <c r="E11" s="9"/>
      <c r="F11" s="6" t="s">
        <v>8</v>
      </c>
      <c r="G11" s="12">
        <f>SUM(G7:G9)</f>
        <v>1.0000000600664936</v>
      </c>
      <c r="H11" s="12"/>
      <c r="I11" s="12"/>
      <c r="J11" s="13"/>
      <c r="K11" s="9"/>
      <c r="L11" s="9"/>
      <c r="M11" s="9"/>
      <c r="N11" s="9"/>
      <c r="O11" s="9"/>
    </row>
    <row r="12" spans="2:15" x14ac:dyDescent="0.25">
      <c r="B12" s="9"/>
      <c r="C12" s="15"/>
      <c r="D12" s="15"/>
      <c r="E12" s="9"/>
      <c r="F12" s="9"/>
      <c r="G12" s="12"/>
      <c r="H12" s="12"/>
      <c r="I12" s="12"/>
      <c r="J12" s="13"/>
      <c r="K12" s="9"/>
      <c r="L12" s="9"/>
      <c r="M12" s="9"/>
      <c r="N12" s="9"/>
      <c r="O12" s="9"/>
    </row>
    <row r="13" spans="2:15" x14ac:dyDescent="0.25">
      <c r="C13" s="3"/>
      <c r="D13" s="15"/>
      <c r="E13" s="9"/>
      <c r="F13" s="9"/>
      <c r="G13" s="12"/>
      <c r="H13" s="12"/>
      <c r="I13" s="12"/>
      <c r="J13" s="13"/>
      <c r="K13" s="9"/>
      <c r="L13" s="9"/>
      <c r="M13" s="9"/>
      <c r="N13" s="9"/>
      <c r="O13" s="9"/>
    </row>
    <row r="14" spans="2:15" x14ac:dyDescent="0.25">
      <c r="B14" s="6" t="s">
        <v>9</v>
      </c>
      <c r="C14" s="3"/>
      <c r="D14" s="15"/>
      <c r="E14" s="9"/>
      <c r="F14" s="9"/>
      <c r="G14" s="12"/>
      <c r="H14" s="12"/>
      <c r="I14" s="12"/>
      <c r="J14" s="13"/>
      <c r="K14" s="9"/>
      <c r="L14" s="9"/>
      <c r="M14" s="9"/>
      <c r="N14" s="9"/>
      <c r="O14" s="9"/>
    </row>
    <row r="15" spans="2:15" x14ac:dyDescent="0.25">
      <c r="B15" s="6"/>
      <c r="C15" s="3"/>
      <c r="D15" s="15"/>
      <c r="E15" s="9"/>
      <c r="F15" s="9"/>
      <c r="G15" s="12"/>
      <c r="H15" s="12"/>
      <c r="I15" s="12"/>
      <c r="J15" s="13"/>
      <c r="K15" s="9"/>
      <c r="L15" s="9"/>
      <c r="M15" s="9"/>
      <c r="N15" s="9"/>
      <c r="O15" s="9"/>
    </row>
    <row r="16" spans="2:15" x14ac:dyDescent="0.25">
      <c r="B16" s="9"/>
      <c r="C16" s="15" t="s">
        <v>2</v>
      </c>
      <c r="D16" s="15" t="s">
        <v>3</v>
      </c>
      <c r="E16" s="9" t="s">
        <v>10</v>
      </c>
      <c r="F16" s="9"/>
      <c r="G16" s="12"/>
      <c r="H16" s="12"/>
      <c r="I16" s="12"/>
      <c r="J16" s="13"/>
      <c r="K16" s="9"/>
      <c r="L16" s="9"/>
      <c r="M16" s="9"/>
      <c r="N16" s="9"/>
      <c r="O16" s="9"/>
    </row>
    <row r="17" spans="2:15" x14ac:dyDescent="0.25">
      <c r="B17" s="15" t="s">
        <v>2</v>
      </c>
      <c r="C17" s="21">
        <v>1</v>
      </c>
      <c r="D17" s="21">
        <f>C18</f>
        <v>0.3</v>
      </c>
      <c r="E17" s="22">
        <v>0.35</v>
      </c>
      <c r="F17" s="9"/>
      <c r="G17" s="12"/>
      <c r="H17" s="12"/>
      <c r="I17" s="12"/>
      <c r="J17" s="13"/>
      <c r="K17" s="9"/>
      <c r="L17" s="9"/>
      <c r="M17" s="9"/>
      <c r="N17" s="9"/>
      <c r="O17" s="9"/>
    </row>
    <row r="18" spans="2:15" x14ac:dyDescent="0.25">
      <c r="B18" s="15" t="s">
        <v>5</v>
      </c>
      <c r="C18" s="20">
        <v>0.3</v>
      </c>
      <c r="D18" s="20">
        <v>1</v>
      </c>
      <c r="E18" s="23">
        <v>0.38</v>
      </c>
      <c r="F18" s="9"/>
      <c r="G18" s="12"/>
      <c r="H18" s="12"/>
      <c r="I18" s="12"/>
      <c r="J18" s="13"/>
      <c r="K18" s="9"/>
      <c r="L18" s="9"/>
      <c r="M18" s="9"/>
      <c r="N18" s="9"/>
      <c r="O18" s="9"/>
    </row>
    <row r="19" spans="2:15" x14ac:dyDescent="0.25">
      <c r="B19" s="15" t="s">
        <v>10</v>
      </c>
      <c r="C19" s="24">
        <f>E17</f>
        <v>0.35</v>
      </c>
      <c r="D19" s="24">
        <f>E18</f>
        <v>0.38</v>
      </c>
      <c r="E19" s="2">
        <v>1</v>
      </c>
      <c r="F19" s="9"/>
      <c r="G19" s="12"/>
      <c r="H19" s="12"/>
      <c r="I19" s="12"/>
      <c r="J19" s="13"/>
      <c r="K19" s="9"/>
      <c r="L19" s="9"/>
      <c r="M19" s="9"/>
      <c r="N19" s="9"/>
      <c r="O19" s="9"/>
    </row>
    <row r="20" spans="2:15" ht="18.75" x14ac:dyDescent="0.25">
      <c r="B20" s="17"/>
      <c r="C20" s="15"/>
      <c r="D20" s="15"/>
      <c r="E20" s="9"/>
      <c r="F20" s="9"/>
      <c r="G20" s="12"/>
      <c r="H20" s="12"/>
      <c r="I20" s="12"/>
      <c r="J20" s="13"/>
      <c r="K20" s="9"/>
      <c r="L20" s="9"/>
      <c r="M20" s="9"/>
      <c r="N20" s="9"/>
      <c r="O20" s="9"/>
    </row>
    <row r="21" spans="2:15" x14ac:dyDescent="0.25">
      <c r="B21" s="6" t="s">
        <v>12</v>
      </c>
      <c r="C21" s="15"/>
      <c r="D21" s="15"/>
      <c r="E21" s="9"/>
      <c r="F21" s="9"/>
      <c r="G21" s="12"/>
      <c r="H21" s="12"/>
      <c r="I21" s="12"/>
      <c r="J21" s="13"/>
      <c r="K21" s="9"/>
      <c r="L21" s="9"/>
      <c r="M21" s="9"/>
      <c r="N21" s="9"/>
      <c r="O21" s="9"/>
    </row>
    <row r="22" spans="2:15" ht="18.75" x14ac:dyDescent="0.25">
      <c r="B22" s="17"/>
      <c r="C22" s="15"/>
      <c r="D22" s="15"/>
      <c r="E22" s="9"/>
      <c r="F22" s="9"/>
      <c r="G22" s="12"/>
      <c r="H22" s="12"/>
      <c r="I22" s="12"/>
      <c r="J22" s="13"/>
      <c r="K22" s="9"/>
      <c r="L22" s="9"/>
      <c r="M22" s="9"/>
      <c r="N22" s="9"/>
      <c r="O22" s="9"/>
    </row>
    <row r="23" spans="2:15" ht="18.75" x14ac:dyDescent="0.25">
      <c r="B23" s="17"/>
      <c r="C23" s="15" t="s">
        <v>2</v>
      </c>
      <c r="D23" s="15" t="s">
        <v>3</v>
      </c>
      <c r="E23" s="9" t="s">
        <v>10</v>
      </c>
      <c r="F23" s="9"/>
      <c r="G23" s="10"/>
      <c r="H23" s="9"/>
      <c r="I23" s="9"/>
      <c r="J23" s="9"/>
      <c r="K23" s="9"/>
      <c r="L23" s="9"/>
      <c r="M23" s="9"/>
      <c r="N23" s="9"/>
      <c r="O23" s="9"/>
    </row>
    <row r="24" spans="2:15" x14ac:dyDescent="0.25">
      <c r="B24" s="15" t="s">
        <v>2</v>
      </c>
      <c r="C24" s="27">
        <f>C17*D7*D7</f>
        <v>2.2499999999999999E-2</v>
      </c>
      <c r="D24" s="27">
        <f>D17*D7*D8</f>
        <v>8.9999999999999993E-3</v>
      </c>
      <c r="E24" s="31">
        <f>E17*D7*D9</f>
        <v>1.3125E-2</v>
      </c>
      <c r="F24" s="9"/>
      <c r="G24" s="10"/>
      <c r="H24" s="9"/>
      <c r="I24" s="9"/>
      <c r="J24" s="9"/>
      <c r="K24" s="9"/>
      <c r="L24" s="9"/>
      <c r="M24" s="9"/>
      <c r="N24" s="9"/>
      <c r="O24" s="9"/>
    </row>
    <row r="25" spans="2:15" x14ac:dyDescent="0.25">
      <c r="B25" s="15" t="s">
        <v>5</v>
      </c>
      <c r="C25" s="28">
        <f>C18*D7*D8</f>
        <v>8.9999999999999993E-3</v>
      </c>
      <c r="D25" s="28">
        <f>D18*D8*D8</f>
        <v>4.0000000000000008E-2</v>
      </c>
      <c r="E25" s="32">
        <f>E18*D8*D9</f>
        <v>1.9000000000000003E-2</v>
      </c>
      <c r="F25" s="9"/>
      <c r="G25" s="10"/>
      <c r="H25" s="9"/>
      <c r="I25" s="9"/>
      <c r="J25" s="9"/>
      <c r="K25" s="9"/>
      <c r="L25" s="9"/>
      <c r="M25" s="9"/>
      <c r="N25" s="9"/>
      <c r="O25" s="9"/>
    </row>
    <row r="26" spans="2:15" x14ac:dyDescent="0.25">
      <c r="B26" s="15" t="s">
        <v>10</v>
      </c>
      <c r="C26" s="29">
        <f>C19*D7*D9</f>
        <v>1.3125E-2</v>
      </c>
      <c r="D26" s="29">
        <f>D19*D8*D9</f>
        <v>1.9000000000000003E-2</v>
      </c>
      <c r="E26" s="33">
        <f>E19*D9*D9</f>
        <v>6.25E-2</v>
      </c>
      <c r="F26" s="9"/>
      <c r="G26" s="11" t="s">
        <v>13</v>
      </c>
      <c r="H26" s="9"/>
      <c r="I26" s="9"/>
      <c r="J26" s="9"/>
      <c r="K26" s="9"/>
      <c r="L26" s="9"/>
      <c r="M26" s="9"/>
      <c r="N26" s="9"/>
      <c r="O26" s="9"/>
    </row>
    <row r="27" spans="2:15" ht="17.25" customHeight="1" x14ac:dyDescent="0.25">
      <c r="B27" s="17"/>
      <c r="C27" s="30">
        <f>G7*SUMPRODUCT($G$7:$G$9,C24:C26)</f>
        <v>1.193904696904393E-2</v>
      </c>
      <c r="D27" s="30">
        <f>G8*SUMPRODUCT($G$7:$G$9,D24:D26)</f>
        <v>4.9600263964050817E-3</v>
      </c>
      <c r="E27" s="30">
        <f>G9*SUMPRODUCT($G$7:$G$9,E24:E26)</f>
        <v>1.2623440785575475E-3</v>
      </c>
      <c r="F27" s="9"/>
      <c r="G27" s="37">
        <f>SUM(C27:E27)</f>
        <v>1.816141744400656E-2</v>
      </c>
      <c r="H27" s="9"/>
      <c r="I27" s="9"/>
      <c r="J27" s="9"/>
      <c r="K27" s="9"/>
      <c r="L27" s="9"/>
      <c r="M27" s="9"/>
      <c r="N27" s="9"/>
      <c r="O27" s="9"/>
    </row>
    <row r="28" spans="2:15" ht="17.25" customHeight="1" x14ac:dyDescent="0.25">
      <c r="B28" s="17"/>
      <c r="C28" s="25"/>
      <c r="D28" s="25"/>
      <c r="E28" s="25"/>
      <c r="H28" s="9"/>
      <c r="I28" s="9"/>
      <c r="J28" s="9"/>
      <c r="K28" s="9"/>
      <c r="L28" s="9"/>
      <c r="M28" s="9"/>
      <c r="N28" s="9"/>
      <c r="O28" s="9"/>
    </row>
    <row r="29" spans="2:15" ht="18.75" x14ac:dyDescent="0.25">
      <c r="B29" s="17"/>
      <c r="C29" s="15"/>
      <c r="D29" s="15"/>
      <c r="E29" s="9"/>
      <c r="F29" s="9"/>
      <c r="G29" s="10"/>
      <c r="H29" s="9"/>
      <c r="I29" s="9"/>
      <c r="J29" s="9"/>
      <c r="K29" s="9"/>
      <c r="L29" s="9"/>
      <c r="M29" s="9"/>
      <c r="N29" s="9"/>
      <c r="O29" s="9"/>
    </row>
    <row r="30" spans="2:15" x14ac:dyDescent="0.25">
      <c r="D30" s="15"/>
      <c r="E30" s="9"/>
      <c r="F30" s="6" t="s">
        <v>14</v>
      </c>
      <c r="G30" s="37">
        <f>SQRT(G27)</f>
        <v>0.13476430330026776</v>
      </c>
      <c r="H30" s="9"/>
      <c r="I30" s="9"/>
      <c r="J30" s="9"/>
      <c r="K30" s="9"/>
      <c r="L30" s="9"/>
      <c r="M30" s="9"/>
      <c r="N30" s="9"/>
      <c r="O30" s="9"/>
    </row>
    <row r="31" spans="2:15" x14ac:dyDescent="0.25">
      <c r="D31" s="15"/>
      <c r="E31" s="9"/>
      <c r="F31" s="6" t="s">
        <v>15</v>
      </c>
      <c r="G31" s="37">
        <f>G7*C7+G8*C8+G9*C9</f>
        <v>7.4121221936478882E-2</v>
      </c>
      <c r="H31" s="9"/>
      <c r="I31" s="9"/>
      <c r="J31" s="9"/>
      <c r="K31" s="9"/>
      <c r="L31" s="9"/>
      <c r="M31" s="9"/>
      <c r="N31" s="9"/>
      <c r="O31" s="9"/>
    </row>
    <row r="32" spans="2:15" x14ac:dyDescent="0.25">
      <c r="D32" s="15"/>
      <c r="E32" s="9"/>
      <c r="F32" s="6" t="s">
        <v>16</v>
      </c>
      <c r="G32" s="41">
        <f>G31/G30</f>
        <v>0.55000634531037285</v>
      </c>
      <c r="H32" s="9"/>
      <c r="I32" s="9"/>
      <c r="J32" s="9"/>
      <c r="K32" s="9"/>
      <c r="L32" s="9"/>
      <c r="M32" s="9"/>
      <c r="N32" s="9"/>
      <c r="O32" s="9"/>
    </row>
    <row r="33" spans="2:15" ht="18.75" x14ac:dyDescent="0.25">
      <c r="B33" s="17"/>
      <c r="C33" s="15"/>
      <c r="D33" s="15"/>
      <c r="E33" s="9"/>
      <c r="F33" s="9"/>
      <c r="G33" s="10"/>
      <c r="H33" s="9"/>
      <c r="I33" s="9"/>
      <c r="J33" s="9"/>
      <c r="K33" s="9"/>
      <c r="L33" s="9"/>
      <c r="M33" s="9"/>
      <c r="N33" s="9"/>
      <c r="O33" s="9"/>
    </row>
    <row r="34" spans="2:15" ht="18.75" x14ac:dyDescent="0.25">
      <c r="B34" s="17"/>
      <c r="C34" s="15"/>
      <c r="D34" s="15"/>
      <c r="E34" s="9"/>
      <c r="F34" s="9"/>
      <c r="G34" s="10"/>
      <c r="H34" s="9"/>
      <c r="I34" s="9"/>
      <c r="J34" s="9"/>
      <c r="K34" s="9"/>
      <c r="L34" s="9"/>
      <c r="M34" s="9"/>
      <c r="N34" s="9"/>
      <c r="O34" s="9"/>
    </row>
    <row r="35" spans="2:15" ht="18.75" x14ac:dyDescent="0.25">
      <c r="B35" s="17"/>
      <c r="C35" s="15"/>
      <c r="D35" s="15"/>
      <c r="E35" s="9"/>
      <c r="F35" s="9"/>
      <c r="G35" s="10"/>
      <c r="H35" s="9"/>
      <c r="I35" s="9"/>
      <c r="J35" s="9"/>
      <c r="K35" s="9"/>
      <c r="L35" s="9"/>
      <c r="M35" s="9"/>
      <c r="N35" s="9"/>
      <c r="O35" s="9"/>
    </row>
    <row r="36" spans="2:15" ht="18.75" x14ac:dyDescent="0.25">
      <c r="B36" s="17"/>
      <c r="C36" s="15"/>
      <c r="D36" s="15"/>
      <c r="E36" s="9"/>
      <c r="F36" s="9"/>
      <c r="G36" s="10"/>
      <c r="H36" s="9"/>
      <c r="I36" s="9"/>
      <c r="J36" s="9"/>
      <c r="K36" s="9"/>
      <c r="L36" s="9"/>
      <c r="M36" s="9"/>
      <c r="N36" s="9"/>
      <c r="O36" s="9"/>
    </row>
    <row r="37" spans="2:15" ht="18.75" x14ac:dyDescent="0.25">
      <c r="B37" s="17"/>
      <c r="C37" s="15"/>
      <c r="D37" s="15"/>
      <c r="E37" s="9"/>
      <c r="F37" s="9"/>
      <c r="G37" s="10"/>
      <c r="H37" s="9"/>
      <c r="I37" s="9"/>
      <c r="J37" s="9"/>
      <c r="K37" s="9"/>
      <c r="L37" s="9"/>
      <c r="M37" s="9"/>
      <c r="N37" s="9"/>
      <c r="O37" s="9"/>
    </row>
    <row r="38" spans="2:15" ht="18.75" x14ac:dyDescent="0.25">
      <c r="B38" s="17"/>
      <c r="C38" s="15"/>
      <c r="D38" s="15"/>
      <c r="E38" s="9"/>
      <c r="F38" s="9"/>
      <c r="G38" s="10"/>
      <c r="H38" s="9"/>
      <c r="I38" s="9"/>
      <c r="J38" s="9"/>
      <c r="K38" s="9"/>
      <c r="L38" s="9"/>
      <c r="M38" s="9"/>
      <c r="N38" s="9"/>
      <c r="O38" s="9"/>
    </row>
    <row r="39" spans="2:15" ht="18.75" x14ac:dyDescent="0.25">
      <c r="B39" s="17"/>
      <c r="C39" s="15"/>
      <c r="D39" s="15"/>
      <c r="E39" s="9"/>
      <c r="F39" s="9"/>
      <c r="G39" s="10"/>
      <c r="H39" s="9"/>
      <c r="I39" s="9"/>
      <c r="J39" s="9"/>
      <c r="K39" s="9"/>
      <c r="L39" s="9"/>
      <c r="M39" s="9"/>
      <c r="N39" s="9"/>
      <c r="O39" s="9"/>
    </row>
    <row r="40" spans="2:15" ht="18.75" x14ac:dyDescent="0.25">
      <c r="B40" s="17"/>
      <c r="C40" s="15"/>
      <c r="D40" s="15"/>
      <c r="E40" s="9"/>
      <c r="F40" s="9"/>
      <c r="G40" s="10"/>
      <c r="H40" s="9"/>
      <c r="I40" s="9"/>
      <c r="J40" s="9"/>
      <c r="K40" s="9"/>
      <c r="L40" s="9"/>
      <c r="M40" s="9"/>
      <c r="N40" s="9"/>
      <c r="O40" s="9"/>
    </row>
    <row r="41" spans="2:15" ht="16.5" x14ac:dyDescent="0.25">
      <c r="B41" s="18"/>
      <c r="C41" s="15"/>
      <c r="D41" s="15"/>
      <c r="E41" s="9"/>
      <c r="F41" s="9"/>
      <c r="G41" s="10"/>
      <c r="H41" s="9"/>
      <c r="I41" s="9"/>
      <c r="J41" s="9"/>
      <c r="K41" s="9"/>
      <c r="L41" s="9"/>
      <c r="M41" s="9"/>
      <c r="N41" s="9"/>
      <c r="O41" s="9"/>
    </row>
    <row r="42" spans="2:15" ht="18.75" x14ac:dyDescent="0.25">
      <c r="B42" s="17"/>
      <c r="C42" s="15"/>
      <c r="D42" s="15"/>
      <c r="E42" s="9"/>
      <c r="F42" s="9"/>
      <c r="G42" s="10"/>
      <c r="H42" s="9"/>
      <c r="I42" s="9"/>
      <c r="J42" s="9"/>
      <c r="K42" s="9"/>
      <c r="L42" s="9"/>
      <c r="M42" s="9"/>
      <c r="N42" s="9"/>
      <c r="O42" s="9"/>
    </row>
    <row r="43" spans="2:15" ht="18.75" x14ac:dyDescent="0.25">
      <c r="B43" s="17"/>
      <c r="C43" s="15"/>
      <c r="D43" s="15"/>
      <c r="E43" s="9"/>
      <c r="F43" s="9"/>
      <c r="G43" s="10"/>
      <c r="H43" s="9"/>
      <c r="I43" s="9"/>
      <c r="J43" s="9"/>
      <c r="K43" s="9"/>
      <c r="L43" s="9"/>
      <c r="M43" s="9"/>
      <c r="N43" s="9"/>
      <c r="O43" s="9"/>
    </row>
    <row r="44" spans="2:15" ht="18.75" x14ac:dyDescent="0.25">
      <c r="B44" s="17"/>
    </row>
    <row r="45" spans="2:15" ht="18.75" x14ac:dyDescent="0.25">
      <c r="B45" s="17"/>
    </row>
    <row r="46" spans="2:15" ht="18.75" x14ac:dyDescent="0.25">
      <c r="B46" s="17"/>
    </row>
    <row r="47" spans="2:15" ht="18.75" x14ac:dyDescent="0.25">
      <c r="B47" s="17"/>
    </row>
    <row r="48" spans="2:15" ht="18.75" x14ac:dyDescent="0.25">
      <c r="B48" s="17"/>
    </row>
    <row r="49" spans="2:2" ht="18.75" x14ac:dyDescent="0.25">
      <c r="B49" s="17"/>
    </row>
    <row r="50" spans="2:2" ht="18.75" x14ac:dyDescent="0.25">
      <c r="B50" s="17"/>
    </row>
    <row r="51" spans="2:2" ht="18.75" x14ac:dyDescent="0.25">
      <c r="B51" s="17"/>
    </row>
    <row r="52" spans="2:2" ht="18.75" x14ac:dyDescent="0.25">
      <c r="B52" s="17"/>
    </row>
    <row r="53" spans="2:2" ht="18.75" x14ac:dyDescent="0.25">
      <c r="B53" s="17"/>
    </row>
    <row r="54" spans="2:2" ht="18.75" x14ac:dyDescent="0.25">
      <c r="B54" s="17"/>
    </row>
  </sheetData>
  <hyperlinks>
    <hyperlink ref="B4" r:id="rId1"/>
  </hyperlinks>
  <pageMargins left="0.7" right="0.7" top="0.75" bottom="0.75" header="0.3" footer="0.3"/>
  <pageSetup paperSize="9" orientation="portrait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Using Covariance Matrix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Gert Elaut</dc:creator>
  <cp:lastModifiedBy>GertElaut</cp:lastModifiedBy>
  <dcterms:created xsi:type="dcterms:W3CDTF">2014-12-01T17:24:34Z</dcterms:created>
  <dcterms:modified xsi:type="dcterms:W3CDTF">2016-07-20T07:54:05Z</dcterms:modified>
</cp:coreProperties>
</file>