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te\Dropbox\Work\Breaking down finance\excel files\Ohlson O-scor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7" i="1" s="1"/>
  <c r="E11" i="1"/>
  <c r="E24" i="1" s="1"/>
  <c r="E20" i="1"/>
  <c r="E28" i="1"/>
  <c r="E26" i="1"/>
  <c r="E25" i="1"/>
  <c r="E22" i="1"/>
  <c r="E23" i="1"/>
  <c r="E21" i="1"/>
  <c r="E30" i="1" l="1"/>
  <c r="E32" i="1" s="1"/>
</calcChain>
</file>

<file path=xl/sharedStrings.xml><?xml version="1.0" encoding="utf-8"?>
<sst xmlns="http://schemas.openxmlformats.org/spreadsheetml/2006/main" count="29" uniqueCount="29">
  <si>
    <t>Inputs</t>
  </si>
  <si>
    <t>http://breakingdownfinance.com</t>
  </si>
  <si>
    <t>Ohlson O-score Model</t>
  </si>
  <si>
    <t xml:space="preserve">TA </t>
  </si>
  <si>
    <t xml:space="preserve"> total assets</t>
  </si>
  <si>
    <t xml:space="preserve">GNP </t>
  </si>
  <si>
    <t xml:space="preserve"> Gross National Product price index level</t>
  </si>
  <si>
    <t xml:space="preserve">TL </t>
  </si>
  <si>
    <t xml:space="preserve"> total liabilities</t>
  </si>
  <si>
    <t xml:space="preserve">WC </t>
  </si>
  <si>
    <t xml:space="preserve"> working capital</t>
  </si>
  <si>
    <t xml:space="preserve">CL </t>
  </si>
  <si>
    <t xml:space="preserve"> current liabilities</t>
  </si>
  <si>
    <t xml:space="preserve">CA </t>
  </si>
  <si>
    <t xml:space="preserve"> current assets</t>
  </si>
  <si>
    <t xml:space="preserve">X </t>
  </si>
  <si>
    <t xml:space="preserve"> 1 if TL &gt; TA, 0 otherwise</t>
  </si>
  <si>
    <t xml:space="preserve">NI </t>
  </si>
  <si>
    <t xml:space="preserve"> net income</t>
  </si>
  <si>
    <t xml:space="preserve">FFO </t>
  </si>
  <si>
    <t xml:space="preserve"> funds from operations</t>
  </si>
  <si>
    <t xml:space="preserve">Y </t>
  </si>
  <si>
    <t xml:space="preserve"> 1 if a net loss for the last two years, 0 otherwise</t>
  </si>
  <si>
    <t>Coefficients</t>
  </si>
  <si>
    <t>NI_t-1</t>
  </si>
  <si>
    <t xml:space="preserve"> net income (t-1)</t>
  </si>
  <si>
    <t>T</t>
  </si>
  <si>
    <t>values</t>
  </si>
  <si>
    <t>default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</si>
</sst>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A317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Protection="1"/>
    <xf numFmtId="0" fontId="5" fillId="2" borderId="1" xfId="0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4" fillId="4" borderId="0" xfId="0" applyFont="1" applyFill="1" applyProtection="1"/>
    <xf numFmtId="10" fontId="2" fillId="3" borderId="2" xfId="1" applyNumberFormat="1" applyFont="1" applyFill="1" applyBorder="1" applyAlignment="1">
      <alignment horizontal="right"/>
    </xf>
    <xf numFmtId="0" fontId="6" fillId="4" borderId="0" xfId="2" applyFill="1"/>
    <xf numFmtId="0" fontId="3" fillId="2" borderId="0" xfId="0" applyFont="1" applyFill="1" applyAlignment="1" applyProtection="1">
      <alignment horizontal="center"/>
    </xf>
    <xf numFmtId="0" fontId="4" fillId="4" borderId="0" xfId="0" applyFont="1" applyFill="1" applyBorder="1" applyAlignment="1" applyProtection="1"/>
    <xf numFmtId="0" fontId="5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176" fontId="4" fillId="4" borderId="2" xfId="0" applyNumberFormat="1" applyFont="1" applyFill="1" applyBorder="1" applyAlignment="1" applyProtection="1">
      <alignment horizontal="center"/>
    </xf>
    <xf numFmtId="2" fontId="4" fillId="4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center"/>
    </xf>
    <xf numFmtId="10" fontId="4" fillId="2" borderId="0" xfId="1" applyNumberFormat="1" applyFont="1" applyFill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1428750</xdr:colOff>
      <xdr:row>2</xdr:row>
      <xdr:rowOff>66675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1943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2"/>
  <sheetViews>
    <sheetView tabSelected="1" workbookViewId="0">
      <selection activeCell="F27" sqref="F27"/>
    </sheetView>
  </sheetViews>
  <sheetFormatPr defaultRowHeight="12.75" x14ac:dyDescent="0.2"/>
  <cols>
    <col min="1" max="1" width="4" style="1" customWidth="1"/>
    <col min="2" max="2" width="2.5703125" style="1" customWidth="1"/>
    <col min="3" max="3" width="7.7109375" style="1" customWidth="1"/>
    <col min="4" max="4" width="44.42578125" style="1" bestFit="1" customWidth="1"/>
    <col min="5" max="5" width="18.42578125" style="1" customWidth="1"/>
    <col min="6" max="6" width="26.85546875" style="1" customWidth="1"/>
    <col min="7" max="7" width="23.28515625" style="1" customWidth="1"/>
    <col min="8" max="8" width="9" style="1" bestFit="1" customWidth="1"/>
    <col min="9" max="16384" width="9.140625" style="1"/>
  </cols>
  <sheetData>
    <row r="2" spans="3:11" ht="15.75" x14ac:dyDescent="0.25">
      <c r="D2" s="7" t="s">
        <v>2</v>
      </c>
      <c r="E2" s="7"/>
      <c r="F2" s="7"/>
      <c r="G2" s="7"/>
    </row>
    <row r="3" spans="3:11" ht="18" customHeight="1" x14ac:dyDescent="0.25">
      <c r="C3" s="6" t="s">
        <v>1</v>
      </c>
    </row>
    <row r="4" spans="3:11" ht="15.75" customHeight="1" x14ac:dyDescent="0.2">
      <c r="E4" s="2" t="s">
        <v>0</v>
      </c>
      <c r="H4" s="3"/>
      <c r="I4" s="4"/>
      <c r="J4" s="4"/>
      <c r="K4" s="4"/>
    </row>
    <row r="5" spans="3:11" ht="15" customHeight="1" x14ac:dyDescent="0.25">
      <c r="C5" s="8" t="s">
        <v>3</v>
      </c>
      <c r="D5" s="5" t="s">
        <v>4</v>
      </c>
      <c r="E5" s="11">
        <v>100000</v>
      </c>
      <c r="H5" s="3"/>
      <c r="I5" s="4"/>
      <c r="J5" s="4"/>
      <c r="K5" s="4"/>
    </row>
    <row r="6" spans="3:11" ht="15" customHeight="1" x14ac:dyDescent="0.25">
      <c r="C6" s="8" t="s">
        <v>5</v>
      </c>
      <c r="D6" s="5" t="s">
        <v>6</v>
      </c>
      <c r="E6" s="10">
        <v>152.13</v>
      </c>
      <c r="H6" s="3"/>
      <c r="I6" s="4"/>
      <c r="J6" s="4"/>
      <c r="K6" s="4"/>
    </row>
    <row r="7" spans="3:11" ht="15.75" customHeight="1" x14ac:dyDescent="0.25">
      <c r="C7" s="8" t="s">
        <v>7</v>
      </c>
      <c r="D7" s="5" t="s">
        <v>8</v>
      </c>
      <c r="E7" s="11">
        <v>40000</v>
      </c>
      <c r="H7" s="3"/>
      <c r="I7" s="4"/>
      <c r="J7" s="4"/>
      <c r="K7" s="4"/>
    </row>
    <row r="8" spans="3:11" ht="15" x14ac:dyDescent="0.25">
      <c r="C8" s="8" t="s">
        <v>9</v>
      </c>
      <c r="D8" s="5" t="s">
        <v>10</v>
      </c>
      <c r="E8" s="11">
        <v>20000</v>
      </c>
      <c r="H8" s="3"/>
      <c r="I8" s="4"/>
      <c r="J8" s="4"/>
      <c r="K8" s="4"/>
    </row>
    <row r="9" spans="3:11" ht="15" x14ac:dyDescent="0.25">
      <c r="C9" s="8" t="s">
        <v>11</v>
      </c>
      <c r="D9" s="5" t="s">
        <v>12</v>
      </c>
      <c r="E9" s="11">
        <v>10000</v>
      </c>
      <c r="H9" s="3"/>
      <c r="I9" s="4"/>
      <c r="J9" s="4"/>
      <c r="K9" s="4"/>
    </row>
    <row r="10" spans="3:11" ht="15" x14ac:dyDescent="0.25">
      <c r="C10" s="8" t="s">
        <v>13</v>
      </c>
      <c r="D10" s="5" t="s">
        <v>14</v>
      </c>
      <c r="E10" s="11">
        <v>30000</v>
      </c>
      <c r="H10" s="3"/>
      <c r="I10" s="4"/>
      <c r="J10" s="4"/>
      <c r="K10" s="4"/>
    </row>
    <row r="11" spans="3:11" ht="15" x14ac:dyDescent="0.25">
      <c r="C11" s="8" t="s">
        <v>15</v>
      </c>
      <c r="D11" s="5" t="s">
        <v>16</v>
      </c>
      <c r="E11" s="10">
        <f>IF(E7&gt;E5,1,0)</f>
        <v>0</v>
      </c>
      <c r="H11" s="3"/>
      <c r="I11" s="4"/>
      <c r="J11" s="4"/>
      <c r="K11" s="4"/>
    </row>
    <row r="12" spans="3:11" ht="15" x14ac:dyDescent="0.25">
      <c r="C12" s="8" t="s">
        <v>17</v>
      </c>
      <c r="D12" s="5" t="s">
        <v>18</v>
      </c>
      <c r="E12" s="11">
        <v>3000</v>
      </c>
      <c r="F12" s="8"/>
      <c r="G12" s="8"/>
      <c r="H12" s="3"/>
      <c r="I12" s="4"/>
      <c r="J12" s="4"/>
      <c r="K12" s="4"/>
    </row>
    <row r="13" spans="3:11" ht="15" x14ac:dyDescent="0.25">
      <c r="C13" s="8" t="s">
        <v>24</v>
      </c>
      <c r="D13" s="5" t="s">
        <v>25</v>
      </c>
      <c r="E13" s="11">
        <v>2000</v>
      </c>
      <c r="F13" s="8"/>
      <c r="G13" s="8"/>
      <c r="H13" s="3"/>
      <c r="I13" s="4"/>
      <c r="J13" s="4"/>
      <c r="K13" s="4"/>
    </row>
    <row r="14" spans="3:11" ht="15" x14ac:dyDescent="0.25">
      <c r="C14" s="8" t="s">
        <v>19</v>
      </c>
      <c r="D14" s="5" t="s">
        <v>20</v>
      </c>
      <c r="E14" s="11">
        <v>4300</v>
      </c>
      <c r="F14" s="3"/>
      <c r="G14" s="3"/>
      <c r="H14" s="3"/>
      <c r="I14" s="4"/>
      <c r="J14" s="4"/>
      <c r="K14" s="4"/>
    </row>
    <row r="15" spans="3:11" ht="15" x14ac:dyDescent="0.25">
      <c r="C15" s="8" t="s">
        <v>21</v>
      </c>
      <c r="D15" s="5" t="s">
        <v>22</v>
      </c>
      <c r="E15" s="10">
        <f>IF(AND(E12&lt;0,E13&lt;0),1,0)</f>
        <v>0</v>
      </c>
      <c r="F15" s="3"/>
      <c r="G15" s="3"/>
      <c r="H15" s="3"/>
      <c r="I15" s="4"/>
      <c r="J15" s="4"/>
      <c r="K15" s="4"/>
    </row>
    <row r="16" spans="3:11" x14ac:dyDescent="0.2">
      <c r="D16" s="3"/>
      <c r="E16" s="3"/>
      <c r="F16" s="3"/>
      <c r="G16" s="3"/>
      <c r="H16" s="3"/>
      <c r="I16" s="4"/>
      <c r="J16" s="4"/>
      <c r="K16" s="4"/>
    </row>
    <row r="17" spans="4:11" x14ac:dyDescent="0.2">
      <c r="D17" s="3"/>
      <c r="E17" s="3"/>
      <c r="F17" s="3"/>
      <c r="G17" s="3"/>
      <c r="H17" s="3"/>
      <c r="I17" s="4"/>
      <c r="J17" s="4"/>
      <c r="K17" s="4"/>
    </row>
    <row r="18" spans="4:11" x14ac:dyDescent="0.2">
      <c r="D18" s="2" t="s">
        <v>23</v>
      </c>
      <c r="E18" s="9" t="s">
        <v>27</v>
      </c>
      <c r="F18" s="3"/>
      <c r="G18" s="3"/>
      <c r="H18" s="3"/>
      <c r="I18" s="4"/>
      <c r="J18" s="4"/>
      <c r="K18" s="4"/>
    </row>
    <row r="19" spans="4:11" x14ac:dyDescent="0.2">
      <c r="D19" s="3">
        <v>-1.32</v>
      </c>
      <c r="E19" s="12"/>
      <c r="F19" s="3"/>
      <c r="G19" s="3"/>
      <c r="H19" s="3"/>
      <c r="I19" s="4"/>
      <c r="J19" s="4"/>
      <c r="K19" s="4"/>
    </row>
    <row r="20" spans="4:11" x14ac:dyDescent="0.2">
      <c r="D20" s="3">
        <v>-0.40699999999999997</v>
      </c>
      <c r="E20" s="12">
        <f>LOG(E5/E6)</f>
        <v>2.8177851347324645</v>
      </c>
      <c r="F20" s="3"/>
      <c r="G20" s="3"/>
      <c r="H20" s="3"/>
      <c r="I20" s="4"/>
      <c r="J20" s="4"/>
      <c r="K20" s="4"/>
    </row>
    <row r="21" spans="4:11" x14ac:dyDescent="0.2">
      <c r="D21" s="3">
        <v>6.03</v>
      </c>
      <c r="E21" s="13">
        <f>E7/E5</f>
        <v>0.4</v>
      </c>
    </row>
    <row r="22" spans="4:11" x14ac:dyDescent="0.2">
      <c r="D22" s="1">
        <v>-1.43</v>
      </c>
      <c r="E22" s="13">
        <f>E8/E10</f>
        <v>0.66666666666666663</v>
      </c>
    </row>
    <row r="23" spans="4:11" x14ac:dyDescent="0.2">
      <c r="D23" s="1">
        <v>7.5700000000000003E-2</v>
      </c>
      <c r="E23" s="13">
        <f>E9/E5</f>
        <v>0.1</v>
      </c>
    </row>
    <row r="24" spans="4:11" x14ac:dyDescent="0.2">
      <c r="D24" s="1">
        <v>-1.72</v>
      </c>
      <c r="E24" s="13">
        <f>E11</f>
        <v>0</v>
      </c>
    </row>
    <row r="25" spans="4:11" x14ac:dyDescent="0.2">
      <c r="D25" s="1">
        <v>-2.37</v>
      </c>
      <c r="E25" s="13">
        <f>E12/E5</f>
        <v>0.03</v>
      </c>
    </row>
    <row r="26" spans="4:11" x14ac:dyDescent="0.2">
      <c r="D26" s="1">
        <v>-1.83</v>
      </c>
      <c r="E26" s="13">
        <f>E14/E7</f>
        <v>0.1075</v>
      </c>
    </row>
    <row r="27" spans="4:11" x14ac:dyDescent="0.2">
      <c r="D27" s="1">
        <v>0.28499999999999998</v>
      </c>
      <c r="E27" s="13">
        <f>E15</f>
        <v>0</v>
      </c>
    </row>
    <row r="28" spans="4:11" x14ac:dyDescent="0.2">
      <c r="D28" s="1">
        <v>-0.52100000000000002</v>
      </c>
      <c r="E28" s="13">
        <f>(E12-E13)/(ABS(E12)+ABS(E13))</f>
        <v>0.2</v>
      </c>
    </row>
    <row r="30" spans="4:11" ht="15" x14ac:dyDescent="0.25">
      <c r="D30" s="5" t="s">
        <v>26</v>
      </c>
      <c r="E30" s="14">
        <f>D19*E19+D20*E20+D21*E21+D22*E22+D23*E23+D24*E24+D25*E25+D26*E26+D27*E27+D28*E28</f>
        <v>-5.2626883169445776E-2</v>
      </c>
    </row>
    <row r="32" spans="4:11" x14ac:dyDescent="0.2">
      <c r="D32" s="1" t="s">
        <v>28</v>
      </c>
      <c r="E32" s="15">
        <f>EXP(E30)/(1+EXP(E30))</f>
        <v>0.48684631492578667</v>
      </c>
    </row>
  </sheetData>
  <mergeCells count="1">
    <mergeCell ref="D2:G2"/>
  </mergeCells>
  <hyperlinks>
    <hyperlink ref="C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2018-04-01T17:44:26Z</dcterms:created>
  <dcterms:modified xsi:type="dcterms:W3CDTF">2018-05-11T13:23:09Z</dcterms:modified>
</cp:coreProperties>
</file>