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H7" i="1" s="1"/>
  <c r="G15" i="1" l="1"/>
  <c r="H15" i="1" s="1"/>
  <c r="G14" i="1"/>
  <c r="H14" i="1" s="1"/>
  <c r="H13" i="1"/>
  <c r="H12" i="1"/>
  <c r="C17" i="1"/>
  <c r="H11" i="1" s="1"/>
  <c r="H8" i="1"/>
  <c r="H9" i="1"/>
  <c r="H10" i="1" l="1"/>
  <c r="H17" i="1" s="1"/>
</calcChain>
</file>

<file path=xl/sharedStrings.xml><?xml version="1.0" encoding="utf-8"?>
<sst xmlns="http://schemas.openxmlformats.org/spreadsheetml/2006/main" count="30" uniqueCount="29">
  <si>
    <t>ROA</t>
  </si>
  <si>
    <t>CFO</t>
  </si>
  <si>
    <t>D(ROA)</t>
  </si>
  <si>
    <t>Equity offering</t>
  </si>
  <si>
    <t>Shares issued FY-1</t>
  </si>
  <si>
    <t>Accrual</t>
  </si>
  <si>
    <t>Gross Margin ratio FY-1</t>
  </si>
  <si>
    <t>Gross Margin ratio FY-2</t>
  </si>
  <si>
    <t>Asset turnover ratio FY-1</t>
  </si>
  <si>
    <t>Asset turnover ratio FY-2</t>
  </si>
  <si>
    <t>D(Gross Margin)</t>
  </si>
  <si>
    <t>D(Leverage)</t>
  </si>
  <si>
    <t>D(Turnover)</t>
  </si>
  <si>
    <t>Piotroski F-score</t>
  </si>
  <si>
    <t>D(Liquidity)</t>
  </si>
  <si>
    <t>Current ratio FY-1</t>
  </si>
  <si>
    <t>Current ratio FY-2</t>
  </si>
  <si>
    <t>Long-term debt FY-1</t>
  </si>
  <si>
    <t>Long-term debt FY-2</t>
  </si>
  <si>
    <t>Average total assets</t>
  </si>
  <si>
    <t>Beginning of year total assets FY-1</t>
  </si>
  <si>
    <t>Beginning of year total assets FY-2</t>
  </si>
  <si>
    <t>Net income before extraordinary items FY-1</t>
  </si>
  <si>
    <t>Net income before extraordinary items FY-2</t>
  </si>
  <si>
    <t>Cash flow from operations</t>
  </si>
  <si>
    <t>Financial statement data</t>
  </si>
  <si>
    <t>http://breakingdownfinance.com</t>
  </si>
  <si>
    <t>Gain-Loss Ratio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</si>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</sst>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0" fontId="2" fillId="2" borderId="0" xfId="1" applyNumberFormat="1" applyFont="1" applyFill="1"/>
    <xf numFmtId="0" fontId="3" fillId="2" borderId="0" xfId="2" applyFill="1"/>
    <xf numFmtId="10" fontId="0" fillId="2" borderId="0" xfId="1" applyNumberFormat="1" applyFont="1" applyFill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164" fontId="4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2" fontId="5" fillId="3" borderId="0" xfId="1" applyNumberFormat="1" applyFont="1" applyFill="1" applyBorder="1" applyAlignment="1">
      <alignment horizontal="center"/>
    </xf>
    <xf numFmtId="2" fontId="5" fillId="3" borderId="0" xfId="1" applyNumberFormat="1" applyFont="1" applyFill="1" applyBorder="1" applyAlignment="1">
      <alignment horizontal="left"/>
    </xf>
    <xf numFmtId="1" fontId="5" fillId="3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2461575</xdr:colOff>
      <xdr:row>2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1575" cy="518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351</xdr:colOff>
      <xdr:row>3</xdr:row>
      <xdr:rowOff>28656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"/>
          <a:ext cx="2568291" cy="558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8"/>
  <sheetViews>
    <sheetView tabSelected="1" workbookViewId="0">
      <selection activeCell="H19" sqref="H19"/>
    </sheetView>
  </sheetViews>
  <sheetFormatPr defaultRowHeight="14.4" x14ac:dyDescent="0.3"/>
  <cols>
    <col min="1" max="1" width="8.88671875" style="1"/>
    <col min="2" max="2" width="37" style="1" bestFit="1" customWidth="1"/>
    <col min="3" max="5" width="8.88671875" style="1"/>
    <col min="6" max="6" width="17.21875" style="1" customWidth="1"/>
    <col min="7" max="7" width="6" style="1" bestFit="1" customWidth="1"/>
    <col min="8" max="8" width="7.109375" style="1" customWidth="1"/>
    <col min="9" max="16384" width="8.88671875" style="1"/>
  </cols>
  <sheetData>
    <row r="4" spans="2:8" x14ac:dyDescent="0.3">
      <c r="B4" s="3" t="s">
        <v>26</v>
      </c>
    </row>
    <row r="6" spans="2:8" ht="21.6" thickBot="1" x14ac:dyDescent="0.45">
      <c r="B6" s="7" t="s">
        <v>25</v>
      </c>
      <c r="C6" s="7"/>
      <c r="D6" s="6"/>
      <c r="E6" s="6"/>
      <c r="F6" s="7" t="s">
        <v>28</v>
      </c>
      <c r="G6" s="7"/>
      <c r="H6" s="7"/>
    </row>
    <row r="7" spans="2:8" x14ac:dyDescent="0.3">
      <c r="B7" s="1" t="s">
        <v>22</v>
      </c>
      <c r="C7" s="1">
        <v>95</v>
      </c>
      <c r="F7" s="10" t="s">
        <v>0</v>
      </c>
      <c r="G7" s="9">
        <f>C7/C11</f>
        <v>0.47499999999999998</v>
      </c>
      <c r="H7" s="11">
        <f>IF(G7&gt;0,1,0)</f>
        <v>1</v>
      </c>
    </row>
    <row r="8" spans="2:8" x14ac:dyDescent="0.3">
      <c r="B8" s="1" t="s">
        <v>23</v>
      </c>
      <c r="C8" s="1">
        <v>85</v>
      </c>
      <c r="F8" s="10" t="s">
        <v>1</v>
      </c>
      <c r="G8" s="9">
        <f>C9/C11</f>
        <v>0.5</v>
      </c>
      <c r="H8" s="11">
        <f t="shared" ref="H8:H10" si="0">IF(G8&gt;0,1,0)</f>
        <v>1</v>
      </c>
    </row>
    <row r="9" spans="2:8" x14ac:dyDescent="0.3">
      <c r="B9" s="1" t="s">
        <v>24</v>
      </c>
      <c r="C9" s="1">
        <v>100</v>
      </c>
      <c r="F9" s="10" t="s">
        <v>2</v>
      </c>
      <c r="G9" s="9">
        <f>G7-(C8/C12)</f>
        <v>2.7631578947368396E-2</v>
      </c>
      <c r="H9" s="11">
        <f t="shared" si="0"/>
        <v>1</v>
      </c>
    </row>
    <row r="10" spans="2:8" x14ac:dyDescent="0.3">
      <c r="F10" s="10" t="s">
        <v>5</v>
      </c>
      <c r="G10" s="9">
        <f>IF(G8&gt;G7,1,0)</f>
        <v>1</v>
      </c>
      <c r="H10" s="11">
        <f t="shared" si="0"/>
        <v>1</v>
      </c>
    </row>
    <row r="11" spans="2:8" x14ac:dyDescent="0.3">
      <c r="B11" s="1" t="s">
        <v>20</v>
      </c>
      <c r="C11" s="1">
        <v>200</v>
      </c>
      <c r="F11" s="10" t="s">
        <v>11</v>
      </c>
      <c r="G11" s="9">
        <f>(C15-C16)/C17</f>
        <v>-5.128205128205128E-2</v>
      </c>
      <c r="H11" s="11">
        <f>IF(G11&gt;0,0,1)</f>
        <v>1</v>
      </c>
    </row>
    <row r="12" spans="2:8" x14ac:dyDescent="0.3">
      <c r="B12" s="1" t="s">
        <v>21</v>
      </c>
      <c r="C12" s="1">
        <v>190</v>
      </c>
      <c r="F12" s="10" t="s">
        <v>14</v>
      </c>
      <c r="G12" s="9">
        <f>C19-C20</f>
        <v>0.10000000000000009</v>
      </c>
      <c r="H12" s="11">
        <f>IF(G12&gt;0,1,0)</f>
        <v>1</v>
      </c>
    </row>
    <row r="13" spans="2:8" x14ac:dyDescent="0.3">
      <c r="F13" s="10" t="s">
        <v>3</v>
      </c>
      <c r="G13" s="9">
        <f>IF(C22&gt;0,1,0)</f>
        <v>1</v>
      </c>
      <c r="H13" s="11">
        <f>IF(G13&gt;0,0,1)</f>
        <v>0</v>
      </c>
    </row>
    <row r="14" spans="2:8" x14ac:dyDescent="0.3">
      <c r="F14" s="10" t="s">
        <v>10</v>
      </c>
      <c r="G14" s="9">
        <f>C24-C25</f>
        <v>4.9999999999999989E-2</v>
      </c>
      <c r="H14" s="11">
        <f>IF(G14&gt;0,1,0)</f>
        <v>1</v>
      </c>
    </row>
    <row r="15" spans="2:8" x14ac:dyDescent="0.3">
      <c r="B15" s="1" t="s">
        <v>17</v>
      </c>
      <c r="C15" s="1">
        <v>30</v>
      </c>
      <c r="F15" s="10" t="s">
        <v>12</v>
      </c>
      <c r="G15" s="9">
        <f>C27-C28</f>
        <v>9.9999999999999978E-2</v>
      </c>
      <c r="H15" s="11">
        <f>IF(G15&gt;0,1,0)</f>
        <v>1</v>
      </c>
    </row>
    <row r="16" spans="2:8" x14ac:dyDescent="0.3">
      <c r="B16" s="1" t="s">
        <v>18</v>
      </c>
      <c r="C16" s="1">
        <v>40</v>
      </c>
    </row>
    <row r="17" spans="2:8" x14ac:dyDescent="0.3">
      <c r="B17" s="1" t="s">
        <v>19</v>
      </c>
      <c r="C17" s="1">
        <f>AVERAGE(C11:C12)</f>
        <v>195</v>
      </c>
      <c r="F17" s="10" t="s">
        <v>13</v>
      </c>
      <c r="G17" s="10"/>
      <c r="H17" s="10">
        <f>SUM(H7:H15)</f>
        <v>8</v>
      </c>
    </row>
    <row r="19" spans="2:8" x14ac:dyDescent="0.3">
      <c r="B19" s="1" t="s">
        <v>15</v>
      </c>
      <c r="C19" s="1">
        <v>1.1000000000000001</v>
      </c>
    </row>
    <row r="20" spans="2:8" x14ac:dyDescent="0.3">
      <c r="B20" s="1" t="s">
        <v>16</v>
      </c>
      <c r="C20" s="1">
        <v>1</v>
      </c>
    </row>
    <row r="22" spans="2:8" x14ac:dyDescent="0.3">
      <c r="B22" s="1" t="s">
        <v>4</v>
      </c>
      <c r="C22" s="1">
        <v>100</v>
      </c>
    </row>
    <row r="24" spans="2:8" x14ac:dyDescent="0.3">
      <c r="B24" s="1" t="s">
        <v>6</v>
      </c>
      <c r="C24" s="1">
        <v>0.3</v>
      </c>
    </row>
    <row r="25" spans="2:8" x14ac:dyDescent="0.3">
      <c r="B25" s="1" t="s">
        <v>7</v>
      </c>
      <c r="C25" s="1">
        <v>0.25</v>
      </c>
    </row>
    <row r="27" spans="2:8" x14ac:dyDescent="0.3">
      <c r="B27" s="1" t="s">
        <v>8</v>
      </c>
      <c r="C27" s="1">
        <v>0.7</v>
      </c>
    </row>
    <row r="28" spans="2:8" ht="15" thickBot="1" x14ac:dyDescent="0.35">
      <c r="B28" s="8" t="s">
        <v>9</v>
      </c>
      <c r="C28" s="8">
        <v>0.6</v>
      </c>
    </row>
  </sheetData>
  <mergeCells count="2">
    <mergeCell ref="F6:H6"/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sqref="A1:XFD6"/>
    </sheetView>
  </sheetViews>
  <sheetFormatPr defaultRowHeight="14.4" x14ac:dyDescent="0.3"/>
  <sheetData>
    <row r="1" spans="2:7" s="1" customFormat="1" x14ac:dyDescent="0.3"/>
    <row r="2" spans="2:7" s="1" customFormat="1" x14ac:dyDescent="0.3">
      <c r="E2" s="2"/>
    </row>
    <row r="3" spans="2:7" s="1" customFormat="1" x14ac:dyDescent="0.3">
      <c r="E3" s="2"/>
    </row>
    <row r="4" spans="2:7" s="1" customFormat="1" x14ac:dyDescent="0.3">
      <c r="B4" s="3" t="s">
        <v>26</v>
      </c>
      <c r="E4" s="2"/>
      <c r="G4" s="4"/>
    </row>
    <row r="5" spans="2:7" s="1" customFormat="1" x14ac:dyDescent="0.3">
      <c r="G5" s="4"/>
    </row>
    <row r="6" spans="2:7" s="1" customFormat="1" ht="21" x14ac:dyDescent="0.4">
      <c r="B6" s="5" t="s">
        <v>27</v>
      </c>
      <c r="C6" s="5"/>
      <c r="D6" s="5"/>
      <c r="E6" s="5"/>
      <c r="F6" s="5"/>
      <c r="G6" s="4"/>
    </row>
  </sheetData>
  <mergeCells count="1">
    <mergeCell ref="B6:F6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2019-02-17T13:54:21Z</dcterms:created>
  <dcterms:modified xsi:type="dcterms:W3CDTF">2019-02-17T14:12:21Z</dcterms:modified>
</cp:coreProperties>
</file>