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00" windowWidth="22692" windowHeight="9012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calcChain.xml><?xml version="1.0" encoding="utf-8"?>
<calcChain xmlns="http://schemas.openxmlformats.org/spreadsheetml/2006/main">
  <c r="C9" i="1" l="1"/>
  <c r="D9" i="1" s="1"/>
  <c r="E9" i="1" s="1"/>
  <c r="C10" i="1"/>
  <c r="D10" i="1" s="1"/>
  <c r="E10" i="1" s="1"/>
  <c r="F10" i="1" s="1"/>
  <c r="C11" i="1"/>
  <c r="D11" i="1" s="1"/>
  <c r="E11" i="1" s="1"/>
  <c r="F11" i="1" s="1"/>
  <c r="C12" i="1"/>
  <c r="D12" i="1" s="1"/>
  <c r="E12" i="1" s="1"/>
  <c r="F12" i="1" s="1"/>
  <c r="C13" i="1"/>
  <c r="D13" i="1" s="1"/>
  <c r="E13" i="1" s="1"/>
  <c r="F13" i="1" s="1"/>
  <c r="C14" i="1"/>
  <c r="D14" i="1" s="1"/>
  <c r="E14" i="1" s="1"/>
  <c r="F14" i="1" s="1"/>
  <c r="C15" i="1"/>
  <c r="D15" i="1" s="1"/>
  <c r="E15" i="1" s="1"/>
  <c r="F15" i="1" s="1"/>
  <c r="C16" i="1"/>
  <c r="D16" i="1" s="1"/>
  <c r="E16" i="1" s="1"/>
  <c r="F16" i="1" s="1"/>
  <c r="C17" i="1"/>
  <c r="D17" i="1" s="1"/>
  <c r="E17" i="1" s="1"/>
  <c r="F17" i="1" s="1"/>
  <c r="C18" i="1"/>
  <c r="D18" i="1" s="1"/>
  <c r="E18" i="1" s="1"/>
  <c r="F18" i="1" s="1"/>
  <c r="C19" i="1"/>
  <c r="D19" i="1" s="1"/>
  <c r="E19" i="1" s="1"/>
  <c r="F19" i="1" s="1"/>
  <c r="C20" i="1"/>
  <c r="D20" i="1" s="1"/>
  <c r="E20" i="1" s="1"/>
  <c r="F20" i="1" s="1"/>
  <c r="C21" i="1"/>
  <c r="D21" i="1" s="1"/>
  <c r="E21" i="1" s="1"/>
  <c r="F21" i="1" s="1"/>
  <c r="C22" i="1"/>
  <c r="D22" i="1" s="1"/>
  <c r="E22" i="1" s="1"/>
  <c r="F22" i="1" s="1"/>
  <c r="C23" i="1"/>
  <c r="D23" i="1" s="1"/>
  <c r="E23" i="1" s="1"/>
  <c r="F23" i="1" s="1"/>
  <c r="C24" i="1"/>
  <c r="D24" i="1" s="1"/>
  <c r="E24" i="1" s="1"/>
  <c r="F24" i="1" s="1"/>
  <c r="C25" i="1"/>
  <c r="D25" i="1" s="1"/>
  <c r="E25" i="1" s="1"/>
  <c r="F25" i="1" s="1"/>
  <c r="C26" i="1"/>
  <c r="D26" i="1" s="1"/>
  <c r="E26" i="1" s="1"/>
  <c r="F26" i="1" s="1"/>
  <c r="F9" i="1" l="1"/>
  <c r="I13" i="1" s="1"/>
</calcChain>
</file>

<file path=xl/sharedStrings.xml><?xml version="1.0" encoding="utf-8"?>
<sst xmlns="http://schemas.openxmlformats.org/spreadsheetml/2006/main" count="8" uniqueCount="7">
  <si>
    <t>http://breakingdownfinance.com</t>
  </si>
  <si>
    <t>Year</t>
  </si>
  <si>
    <t>Annual Return</t>
  </si>
  <si>
    <t>Annual volatility</t>
  </si>
  <si>
    <t>annual return</t>
  </si>
  <si>
    <t>Downside Deviation</t>
  </si>
  <si>
    <t>Minimum acceptable return (MAR)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</si>
</sst>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1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0" xfId="2" applyFill="1"/>
    <xf numFmtId="0" fontId="0" fillId="2" borderId="0" xfId="0" applyFill="1"/>
    <xf numFmtId="164" fontId="3" fillId="2" borderId="1" xfId="1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2" xfId="0" applyFill="1" applyBorder="1"/>
    <xf numFmtId="14" fontId="0" fillId="2" borderId="0" xfId="0" applyNumberFormat="1" applyFill="1"/>
    <xf numFmtId="10" fontId="0" fillId="2" borderId="0" xfId="1" applyNumberFormat="1" applyFont="1" applyFill="1"/>
    <xf numFmtId="0" fontId="5" fillId="2" borderId="0" xfId="0" applyFont="1" applyFill="1"/>
    <xf numFmtId="164" fontId="4" fillId="3" borderId="0" xfId="1" applyNumberFormat="1" applyFont="1" applyFill="1" applyBorder="1" applyAlignment="1">
      <alignment horizontal="center"/>
    </xf>
    <xf numFmtId="14" fontId="0" fillId="2" borderId="2" xfId="0" applyNumberFormat="1" applyFill="1" applyBorder="1"/>
    <xf numFmtId="10" fontId="0" fillId="2" borderId="2" xfId="1" applyNumberFormat="1" applyFont="1" applyFill="1" applyBorder="1"/>
    <xf numFmtId="0" fontId="5" fillId="2" borderId="0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5" fillId="2" borderId="2" xfId="0" applyFont="1" applyFill="1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929640</xdr:colOff>
      <xdr:row>2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2148840" cy="51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29"/>
  <sheetViews>
    <sheetView tabSelected="1" workbookViewId="0">
      <selection activeCell="N16" sqref="N16"/>
    </sheetView>
  </sheetViews>
  <sheetFormatPr defaultRowHeight="14.4" x14ac:dyDescent="0.3"/>
  <cols>
    <col min="1" max="1" width="8.88671875" style="2"/>
    <col min="2" max="2" width="17.77734375" style="2" customWidth="1"/>
    <col min="3" max="3" width="15.5546875" style="2" customWidth="1"/>
    <col min="4" max="6" width="13.109375" style="2" customWidth="1"/>
    <col min="7" max="7" width="7.6640625" style="2" customWidth="1"/>
    <col min="8" max="8" width="30.88671875" style="2" bestFit="1" customWidth="1"/>
    <col min="9" max="9" width="10.88671875" style="2" customWidth="1"/>
    <col min="10" max="10" width="7.109375" style="2" customWidth="1"/>
    <col min="11" max="16384" width="8.88671875" style="2"/>
  </cols>
  <sheetData>
    <row r="4" spans="2:9" x14ac:dyDescent="0.3">
      <c r="B4" s="1" t="s">
        <v>0</v>
      </c>
    </row>
    <row r="6" spans="2:9" ht="21.6" thickBot="1" x14ac:dyDescent="0.45">
      <c r="B6" s="3" t="s">
        <v>5</v>
      </c>
      <c r="C6" s="3"/>
      <c r="D6" s="3"/>
      <c r="E6" s="3"/>
      <c r="F6" s="3"/>
      <c r="G6" s="3"/>
      <c r="H6" s="3"/>
      <c r="I6" s="3"/>
    </row>
    <row r="8" spans="2:9" x14ac:dyDescent="0.3">
      <c r="B8" s="4" t="s">
        <v>1</v>
      </c>
      <c r="C8" s="4" t="s">
        <v>2</v>
      </c>
      <c r="D8" s="5"/>
      <c r="E8" s="5"/>
      <c r="F8" s="5"/>
      <c r="G8" s="12"/>
      <c r="H8" s="5"/>
      <c r="I8" s="5"/>
    </row>
    <row r="9" spans="2:9" x14ac:dyDescent="0.3">
      <c r="B9" s="6">
        <v>36891</v>
      </c>
      <c r="C9" s="7">
        <f ca="1">NORMINV(RAND(),$I$10,$I$9)</f>
        <v>4.7686841636686177E-2</v>
      </c>
      <c r="D9" s="7">
        <f ca="1">(C9-$I$11)</f>
        <v>-2.231315836331383E-2</v>
      </c>
      <c r="E9" s="7">
        <f ca="1">IF(D9&lt;0,D9,0)</f>
        <v>-2.231315836331383E-2</v>
      </c>
      <c r="F9" s="7">
        <f ca="1">E9^2</f>
        <v>4.9787703614632191E-4</v>
      </c>
      <c r="G9" s="7"/>
      <c r="H9" s="8" t="s">
        <v>3</v>
      </c>
      <c r="I9" s="9">
        <v>0.15</v>
      </c>
    </row>
    <row r="10" spans="2:9" x14ac:dyDescent="0.3">
      <c r="B10" s="6">
        <v>37256</v>
      </c>
      <c r="C10" s="7">
        <f ca="1">NORMINV(RAND(),$I$10,$I$9)</f>
        <v>3.6623704664469917E-2</v>
      </c>
      <c r="D10" s="7">
        <f t="shared" ref="D10:D26" ca="1" si="0">(C10-$I$11)</f>
        <v>-3.337629533553009E-2</v>
      </c>
      <c r="E10" s="7">
        <f t="shared" ref="E10:E26" ca="1" si="1">IF(D10&lt;0,D10,0)</f>
        <v>-3.337629533553009E-2</v>
      </c>
      <c r="F10" s="7">
        <f t="shared" ref="F10:F26" ca="1" si="2">E10^2</f>
        <v>1.1139770903245277E-3</v>
      </c>
      <c r="G10" s="7"/>
      <c r="H10" s="8" t="s">
        <v>4</v>
      </c>
      <c r="I10" s="9">
        <v>0.05</v>
      </c>
    </row>
    <row r="11" spans="2:9" x14ac:dyDescent="0.3">
      <c r="B11" s="6">
        <v>37621</v>
      </c>
      <c r="C11" s="7">
        <f ca="1">NORMINV(RAND(),$I$10,$I$9)</f>
        <v>-0.29294019254919623</v>
      </c>
      <c r="D11" s="7">
        <f t="shared" ca="1" si="0"/>
        <v>-0.36294019254919624</v>
      </c>
      <c r="E11" s="7">
        <f t="shared" ca="1" si="1"/>
        <v>-0.36294019254919624</v>
      </c>
      <c r="F11" s="7">
        <f t="shared" ca="1" si="2"/>
        <v>0.13172558336764764</v>
      </c>
      <c r="G11" s="7"/>
      <c r="H11" s="8" t="s">
        <v>6</v>
      </c>
      <c r="I11" s="9">
        <v>7.0000000000000007E-2</v>
      </c>
    </row>
    <row r="12" spans="2:9" x14ac:dyDescent="0.3">
      <c r="B12" s="6">
        <v>37986</v>
      </c>
      <c r="C12" s="7">
        <f ca="1">NORMINV(RAND(),$I$10,$I$9)</f>
        <v>0.15138753583382974</v>
      </c>
      <c r="D12" s="7">
        <f t="shared" ca="1" si="0"/>
        <v>8.1387535833829738E-2</v>
      </c>
      <c r="E12" s="7">
        <f t="shared" ca="1" si="1"/>
        <v>0</v>
      </c>
      <c r="F12" s="7">
        <f t="shared" ca="1" si="2"/>
        <v>0</v>
      </c>
      <c r="G12" s="7"/>
      <c r="H12" s="8"/>
      <c r="I12" s="8"/>
    </row>
    <row r="13" spans="2:9" x14ac:dyDescent="0.3">
      <c r="B13" s="6">
        <v>38352</v>
      </c>
      <c r="C13" s="7">
        <f ca="1">NORMINV(RAND(),$I$10,$I$9)</f>
        <v>0.10031634374686019</v>
      </c>
      <c r="D13" s="7">
        <f t="shared" ca="1" si="0"/>
        <v>3.031634374686018E-2</v>
      </c>
      <c r="E13" s="7">
        <f t="shared" ca="1" si="1"/>
        <v>0</v>
      </c>
      <c r="F13" s="7">
        <f t="shared" ca="1" si="2"/>
        <v>0</v>
      </c>
      <c r="G13" s="7"/>
      <c r="H13" s="14" t="s">
        <v>5</v>
      </c>
      <c r="I13" s="9">
        <f ca="1">SQRT(SUM(F9:F26)/COUNT(F9:F26))</f>
        <v>0.1652480710618015</v>
      </c>
    </row>
    <row r="14" spans="2:9" x14ac:dyDescent="0.3">
      <c r="B14" s="6">
        <v>38717</v>
      </c>
      <c r="C14" s="7">
        <f ca="1">NORMINV(RAND(),$I$10,$I$9)</f>
        <v>0.12692843914521645</v>
      </c>
      <c r="D14" s="7">
        <f t="shared" ca="1" si="0"/>
        <v>5.6928439145216447E-2</v>
      </c>
      <c r="E14" s="7">
        <f t="shared" ca="1" si="1"/>
        <v>0</v>
      </c>
      <c r="F14" s="7">
        <f t="shared" ca="1" si="2"/>
        <v>0</v>
      </c>
      <c r="G14" s="7"/>
      <c r="H14" s="8"/>
      <c r="I14" s="8"/>
    </row>
    <row r="15" spans="2:9" x14ac:dyDescent="0.3">
      <c r="B15" s="6">
        <v>39082</v>
      </c>
      <c r="C15" s="7">
        <f ca="1">NORMINV(RAND(),$I$10,$I$9)</f>
        <v>-4.9116025327350349E-2</v>
      </c>
      <c r="D15" s="7">
        <f t="shared" ca="1" si="0"/>
        <v>-0.11911602532735036</v>
      </c>
      <c r="E15" s="7">
        <f t="shared" ca="1" si="1"/>
        <v>-0.11911602532735036</v>
      </c>
      <c r="F15" s="7">
        <f t="shared" ca="1" si="2"/>
        <v>1.4188627489785971E-2</v>
      </c>
      <c r="G15" s="7"/>
      <c r="I15" s="8"/>
    </row>
    <row r="16" spans="2:9" x14ac:dyDescent="0.3">
      <c r="B16" s="6">
        <v>39447</v>
      </c>
      <c r="C16" s="7">
        <f ca="1">NORMINV(RAND(),$I$10,$I$9)</f>
        <v>1.2108049047143132E-2</v>
      </c>
      <c r="D16" s="7">
        <f t="shared" ca="1" si="0"/>
        <v>-5.7891950952856874E-2</v>
      </c>
      <c r="E16" s="7">
        <f t="shared" ca="1" si="1"/>
        <v>-5.7891950952856874E-2</v>
      </c>
      <c r="F16" s="7">
        <f t="shared" ca="1" si="2"/>
        <v>3.351477985127986E-3</v>
      </c>
      <c r="G16" s="7"/>
      <c r="I16" s="8"/>
    </row>
    <row r="17" spans="2:7" x14ac:dyDescent="0.3">
      <c r="B17" s="6">
        <v>39813</v>
      </c>
      <c r="C17" s="7">
        <f ca="1">NORMINV(RAND(),$I$10,$I$9)</f>
        <v>-5.9771969290387375E-2</v>
      </c>
      <c r="D17" s="7">
        <f t="shared" ca="1" si="0"/>
        <v>-0.12977196929038737</v>
      </c>
      <c r="E17" s="7">
        <f t="shared" ca="1" si="1"/>
        <v>-0.12977196929038737</v>
      </c>
      <c r="F17" s="7">
        <f t="shared" ca="1" si="2"/>
        <v>1.6840764013505243E-2</v>
      </c>
      <c r="G17" s="7"/>
    </row>
    <row r="18" spans="2:7" x14ac:dyDescent="0.3">
      <c r="B18" s="6">
        <v>40178</v>
      </c>
      <c r="C18" s="7">
        <f ca="1">NORMINV(RAND(),$I$10,$I$9)</f>
        <v>5.9591299814446858E-2</v>
      </c>
      <c r="D18" s="7">
        <f t="shared" ca="1" si="0"/>
        <v>-1.0408700185553149E-2</v>
      </c>
      <c r="E18" s="7">
        <f t="shared" ca="1" si="1"/>
        <v>-1.0408700185553149E-2</v>
      </c>
      <c r="F18" s="7">
        <f t="shared" ca="1" si="2"/>
        <v>1.0834103955273416E-4</v>
      </c>
      <c r="G18" s="7"/>
    </row>
    <row r="19" spans="2:7" x14ac:dyDescent="0.3">
      <c r="B19" s="6">
        <v>40543</v>
      </c>
      <c r="C19" s="7">
        <f ca="1">NORMINV(RAND(),$I$10,$I$9)</f>
        <v>-0.32628640320590102</v>
      </c>
      <c r="D19" s="7">
        <f t="shared" ca="1" si="0"/>
        <v>-0.39628640320590103</v>
      </c>
      <c r="E19" s="7">
        <f t="shared" ca="1" si="1"/>
        <v>-0.39628640320590103</v>
      </c>
      <c r="F19" s="7">
        <f t="shared" ca="1" si="2"/>
        <v>0.15704291336586995</v>
      </c>
      <c r="G19" s="7"/>
    </row>
    <row r="20" spans="2:7" x14ac:dyDescent="0.3">
      <c r="B20" s="6">
        <v>40908</v>
      </c>
      <c r="C20" s="7">
        <f ca="1">NORMINV(RAND(),$I$10,$I$9)</f>
        <v>2.3063788290522306E-2</v>
      </c>
      <c r="D20" s="7">
        <f t="shared" ca="1" si="0"/>
        <v>-4.6936211709477704E-2</v>
      </c>
      <c r="E20" s="7">
        <f t="shared" ca="1" si="1"/>
        <v>-4.6936211709477704E-2</v>
      </c>
      <c r="F20" s="7">
        <f t="shared" ca="1" si="2"/>
        <v>2.2030079696369119E-3</v>
      </c>
      <c r="G20" s="7"/>
    </row>
    <row r="21" spans="2:7" x14ac:dyDescent="0.3">
      <c r="B21" s="6">
        <v>41274</v>
      </c>
      <c r="C21" s="7">
        <f ca="1">NORMINV(RAND(),$I$10,$I$9)</f>
        <v>-0.13902283555198208</v>
      </c>
      <c r="D21" s="7">
        <f t="shared" ca="1" si="0"/>
        <v>-0.20902283555198209</v>
      </c>
      <c r="E21" s="7">
        <f t="shared" ca="1" si="1"/>
        <v>-0.20902283555198209</v>
      </c>
      <c r="F21" s="7">
        <f t="shared" ca="1" si="2"/>
        <v>4.3690545782190948E-2</v>
      </c>
      <c r="G21" s="7"/>
    </row>
    <row r="22" spans="2:7" x14ac:dyDescent="0.3">
      <c r="B22" s="6">
        <v>41639</v>
      </c>
      <c r="C22" s="7">
        <f ca="1">NORMINV(RAND(),$I$10,$I$9)</f>
        <v>0.15457818698099113</v>
      </c>
      <c r="D22" s="7">
        <f t="shared" ca="1" si="0"/>
        <v>8.4578186980991121E-2</v>
      </c>
      <c r="E22" s="7">
        <f t="shared" ca="1" si="1"/>
        <v>0</v>
      </c>
      <c r="F22" s="7">
        <f t="shared" ca="1" si="2"/>
        <v>0</v>
      </c>
      <c r="G22" s="7"/>
    </row>
    <row r="23" spans="2:7" x14ac:dyDescent="0.3">
      <c r="B23" s="6">
        <v>42004</v>
      </c>
      <c r="C23" s="7">
        <f ca="1">NORMINV(RAND(),$I$10,$I$9)</f>
        <v>-0.14005924436975131</v>
      </c>
      <c r="D23" s="7">
        <f t="shared" ca="1" si="0"/>
        <v>-0.21005924436975132</v>
      </c>
      <c r="E23" s="7">
        <f t="shared" ca="1" si="1"/>
        <v>-0.21005924436975132</v>
      </c>
      <c r="F23" s="7">
        <f t="shared" ca="1" si="2"/>
        <v>4.4124886145190903E-2</v>
      </c>
      <c r="G23" s="7"/>
    </row>
    <row r="24" spans="2:7" x14ac:dyDescent="0.3">
      <c r="B24" s="6">
        <v>42369</v>
      </c>
      <c r="C24" s="7">
        <f ca="1">NORMINV(RAND(),$I$10,$I$9)</f>
        <v>1.1785675063927047E-2</v>
      </c>
      <c r="D24" s="7">
        <f t="shared" ca="1" si="0"/>
        <v>-5.821432493607296E-2</v>
      </c>
      <c r="E24" s="7">
        <f t="shared" ca="1" si="1"/>
        <v>-5.821432493607296E-2</v>
      </c>
      <c r="F24" s="7">
        <f t="shared" ca="1" si="2"/>
        <v>3.388907627762686E-3</v>
      </c>
      <c r="G24" s="7"/>
    </row>
    <row r="25" spans="2:7" x14ac:dyDescent="0.3">
      <c r="B25" s="6">
        <v>42735</v>
      </c>
      <c r="C25" s="7">
        <f ca="1">NORMINV(RAND(),$I$10,$I$9)</f>
        <v>-7.1040930389982784E-2</v>
      </c>
      <c r="D25" s="7">
        <f t="shared" ca="1" si="0"/>
        <v>-0.14104093038998278</v>
      </c>
      <c r="E25" s="7">
        <f t="shared" ca="1" si="1"/>
        <v>-0.14104093038998278</v>
      </c>
      <c r="F25" s="7">
        <f t="shared" ca="1" si="2"/>
        <v>1.9892544045271968E-2</v>
      </c>
      <c r="G25" s="7"/>
    </row>
    <row r="26" spans="2:7" x14ac:dyDescent="0.3">
      <c r="B26" s="10">
        <v>43100</v>
      </c>
      <c r="C26" s="11">
        <f ca="1">NORMINV(RAND(),$I$10,$I$9)</f>
        <v>-0.16098743873989729</v>
      </c>
      <c r="D26" s="11">
        <f t="shared" ca="1" si="0"/>
        <v>-0.2309874387398973</v>
      </c>
      <c r="E26" s="11">
        <f t="shared" ca="1" si="1"/>
        <v>-0.2309874387398973</v>
      </c>
      <c r="F26" s="11">
        <f t="shared" ca="1" si="2"/>
        <v>5.3355196855617806E-2</v>
      </c>
      <c r="G26" s="7"/>
    </row>
    <row r="29" spans="2:7" x14ac:dyDescent="0.3">
      <c r="C29" s="13"/>
    </row>
  </sheetData>
  <mergeCells count="1">
    <mergeCell ref="B6:I6"/>
  </mergeCells>
  <hyperlinks>
    <hyperlink ref="B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2019-03-30T18:17:22Z</dcterms:created>
  <dcterms:modified xsi:type="dcterms:W3CDTF">2019-03-30T19:28:13Z</dcterms:modified>
</cp:coreProperties>
</file>