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624" yWindow="1680" windowWidth="23040" windowHeight="969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3" i="1" l="1"/>
  <c r="C22" i="1"/>
  <c r="C14" i="1"/>
  <c r="C19" i="1"/>
  <c r="C20" i="1" s="1"/>
</calcChain>
</file>

<file path=xl/sharedStrings.xml><?xml version="1.0" encoding="utf-8"?>
<sst xmlns="http://schemas.openxmlformats.org/spreadsheetml/2006/main" count="15" uniqueCount="15">
  <si>
    <t>http://breakingdownfinance.com</t>
  </si>
  <si>
    <t>Volatility</t>
  </si>
  <si>
    <t>Garman-Kohlhagen Model</t>
  </si>
  <si>
    <t>call price</t>
  </si>
  <si>
    <t>put price</t>
  </si>
  <si>
    <t>strike price</t>
  </si>
  <si>
    <t>Expiry date</t>
  </si>
  <si>
    <t>Settlement date</t>
  </si>
  <si>
    <t>Time to maturity</t>
  </si>
  <si>
    <t>Domestic interest rate</t>
  </si>
  <si>
    <t>Foreign interest rate</t>
  </si>
  <si>
    <t>Spot price (domestic/foreign)</t>
  </si>
  <si>
    <t>d1</t>
  </si>
  <si>
    <t>d2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</si>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</sst>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0.0000"/>
    <numFmt numFmtId="169" formatCode="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2A3B78"/>
      <name val="Calibri"/>
      <family val="2"/>
      <scheme val="minor"/>
    </font>
    <font>
      <b/>
      <sz val="11"/>
      <color rgb="FF2A3B7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17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0" xfId="1" applyFill="1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0" fontId="4" fillId="2" borderId="0" xfId="0" applyFont="1" applyFill="1" applyAlignment="1">
      <alignment horizontal="center"/>
    </xf>
    <xf numFmtId="0" fontId="0" fillId="2" borderId="0" xfId="0" applyFill="1" applyBorder="1" applyAlignment="1">
      <alignment vertical="center" wrapText="1"/>
    </xf>
    <xf numFmtId="2" fontId="2" fillId="3" borderId="0" xfId="2" applyNumberFormat="1" applyFont="1" applyFill="1" applyBorder="1" applyAlignment="1">
      <alignment horizontal="center"/>
    </xf>
    <xf numFmtId="14" fontId="2" fillId="3" borderId="0" xfId="2" applyNumberFormat="1" applyFont="1" applyFill="1" applyBorder="1" applyAlignment="1">
      <alignment horizontal="center"/>
    </xf>
    <xf numFmtId="10" fontId="2" fillId="3" borderId="0" xfId="2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 wrapText="1"/>
    </xf>
    <xf numFmtId="167" fontId="0" fillId="2" borderId="0" xfId="0" applyNumberFormat="1" applyFill="1" applyAlignment="1">
      <alignment horizontal="center"/>
    </xf>
    <xf numFmtId="167" fontId="2" fillId="3" borderId="0" xfId="2" applyNumberFormat="1" applyFont="1" applyFill="1" applyBorder="1" applyAlignment="1">
      <alignment horizontal="center"/>
    </xf>
    <xf numFmtId="169" fontId="2" fillId="3" borderId="0" xfId="2" applyNumberFormat="1" applyFont="1" applyFill="1" applyBorder="1" applyAlignment="1">
      <alignment horizontal="center"/>
    </xf>
    <xf numFmtId="0" fontId="4" fillId="2" borderId="0" xfId="0" applyFont="1" applyFill="1" applyAlignment="1"/>
    <xf numFmtId="0" fontId="0" fillId="2" borderId="0" xfId="0" applyFill="1" applyAlignment="1">
      <alignment horizontal="left" vertical="center"/>
    </xf>
    <xf numFmtId="0" fontId="5" fillId="2" borderId="0" xfId="0" applyFont="1" applyFill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0</xdr:rowOff>
    </xdr:from>
    <xdr:to>
      <xdr:col>2</xdr:col>
      <xdr:colOff>747111</xdr:colOff>
      <xdr:row>3</xdr:row>
      <xdr:rowOff>32466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3"/>
  <sheetViews>
    <sheetView tabSelected="1" workbookViewId="0">
      <selection activeCell="C24" sqref="C24"/>
    </sheetView>
  </sheetViews>
  <sheetFormatPr defaultColWidth="9.109375" defaultRowHeight="14.4" x14ac:dyDescent="0.3"/>
  <cols>
    <col min="1" max="1" width="9.109375" style="3"/>
    <col min="2" max="2" width="26.109375" style="3" customWidth="1"/>
    <col min="3" max="3" width="36.44140625" style="2" customWidth="1"/>
    <col min="4" max="4" width="14.44140625" style="3" customWidth="1"/>
    <col min="5" max="16384" width="9.109375" style="3"/>
  </cols>
  <sheetData>
    <row r="4" spans="2:4" x14ac:dyDescent="0.3">
      <c r="B4" s="1" t="s">
        <v>0</v>
      </c>
    </row>
    <row r="5" spans="2:4" ht="13.2" customHeight="1" x14ac:dyDescent="0.3"/>
    <row r="6" spans="2:4" ht="13.2" customHeight="1" x14ac:dyDescent="0.3">
      <c r="D6" s="4"/>
    </row>
    <row r="7" spans="2:4" ht="13.2" customHeight="1" x14ac:dyDescent="0.35">
      <c r="B7" s="5" t="s">
        <v>2</v>
      </c>
      <c r="C7" s="5"/>
      <c r="D7" s="14"/>
    </row>
    <row r="8" spans="2:4" ht="13.2" customHeight="1" x14ac:dyDescent="0.3"/>
    <row r="9" spans="2:4" ht="13.2" customHeight="1" x14ac:dyDescent="0.35">
      <c r="C9" s="16" t="s">
        <v>14</v>
      </c>
      <c r="D9" s="14"/>
    </row>
    <row r="10" spans="2:4" ht="13.2" customHeight="1" x14ac:dyDescent="0.3">
      <c r="B10" s="6" t="s">
        <v>11</v>
      </c>
      <c r="C10" s="13">
        <v>1.2529999999999999</v>
      </c>
    </row>
    <row r="11" spans="2:4" x14ac:dyDescent="0.3">
      <c r="B11" s="6" t="s">
        <v>5</v>
      </c>
      <c r="C11" s="13">
        <v>1.25</v>
      </c>
    </row>
    <row r="12" spans="2:4" x14ac:dyDescent="0.3">
      <c r="B12" s="6" t="s">
        <v>6</v>
      </c>
      <c r="C12" s="8">
        <v>43175</v>
      </c>
    </row>
    <row r="13" spans="2:4" x14ac:dyDescent="0.3">
      <c r="B13" s="6" t="s">
        <v>7</v>
      </c>
      <c r="C13" s="8">
        <v>43367</v>
      </c>
    </row>
    <row r="14" spans="2:4" x14ac:dyDescent="0.3">
      <c r="B14" s="6" t="s">
        <v>8</v>
      </c>
      <c r="C14" s="7">
        <f>90/365</f>
        <v>0.24657534246575341</v>
      </c>
    </row>
    <row r="15" spans="2:4" x14ac:dyDescent="0.3">
      <c r="B15" s="6" t="s">
        <v>1</v>
      </c>
      <c r="C15" s="9">
        <v>0.15</v>
      </c>
    </row>
    <row r="16" spans="2:4" x14ac:dyDescent="0.3">
      <c r="B16" s="6" t="s">
        <v>9</v>
      </c>
      <c r="C16" s="9">
        <v>3.3000000000000002E-2</v>
      </c>
    </row>
    <row r="17" spans="2:4" x14ac:dyDescent="0.3">
      <c r="B17" s="6" t="s">
        <v>10</v>
      </c>
      <c r="C17" s="9">
        <v>3.0000000000000001E-3</v>
      </c>
    </row>
    <row r="18" spans="2:4" x14ac:dyDescent="0.3">
      <c r="B18" s="6"/>
      <c r="C18" s="6"/>
      <c r="D18" s="10"/>
    </row>
    <row r="19" spans="2:4" x14ac:dyDescent="0.3">
      <c r="B19" s="15" t="s">
        <v>12</v>
      </c>
      <c r="C19" s="12">
        <f>(LN(C10/C11)+((C16-C17)+(C15^2)/2)*C14)/(C15*SQRT(C14))</f>
        <v>0.1687378235559116</v>
      </c>
    </row>
    <row r="20" spans="2:4" x14ac:dyDescent="0.3">
      <c r="B20" s="15" t="s">
        <v>13</v>
      </c>
      <c r="C20" s="12">
        <f>C19-(C15*SQRT(C14))</f>
        <v>9.4253293581698497E-2</v>
      </c>
    </row>
    <row r="21" spans="2:4" x14ac:dyDescent="0.3">
      <c r="B21" s="15"/>
      <c r="C21" s="11"/>
    </row>
    <row r="22" spans="2:4" x14ac:dyDescent="0.3">
      <c r="B22" s="15" t="s">
        <v>3</v>
      </c>
      <c r="C22" s="13">
        <f>C11*EXP(-C17*C14)*NORMDIST(C19,0,SQRT(1),TRUE)-C11*EXP(-C16*C14)*NORMDIST(C20,0,SQRT(1),TRUE)</f>
        <v>4.1736913714966128E-2</v>
      </c>
    </row>
    <row r="23" spans="2:4" x14ac:dyDescent="0.3">
      <c r="B23" s="15" t="s">
        <v>4</v>
      </c>
      <c r="C23" s="13">
        <f>C11*EXP(-C16*C14)*NORMDIST(-C20,0,SQRT(1),TRUE)-C10*EXP(-C17*C14)*NORMDIST(-C19,0,SQRT(1),TRUE)</f>
        <v>3.1233222291266238E-2</v>
      </c>
    </row>
  </sheetData>
  <mergeCells count="1">
    <mergeCell ref="B7:C7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2016-07-19T09:57:50Z</dcterms:created>
  <dcterms:modified xsi:type="dcterms:W3CDTF">2018-10-15T18:07:02Z</dcterms:modified>
</cp:coreProperties>
</file>