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3040" windowHeight="9975"/>
  </bookViews>
  <sheets>
    <sheet name="Sheet1" sheetId="1" r:id="rId1"/>
  </sheets>
  <definedNames>
    <definedName name="solver_adj" localSheetId="0" hidden="1">Sheet1!$C$34</definedName>
    <definedName name="solver_cvg" localSheetId="0" hidden="1">"""""""""""""""""""""""""""""""""""""""""""""""""""""""""""""""0,0001"""""""""""""""""""""""""""""""""""""""""""""""""""""""""""""""</definedName>
    <definedName name="solver_drv" localSheetId="0" hidden="1">2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"""""""""""""""""""""""""""""""""""""""""""""""""""""""""""""""0,075"""""""""""""""""""""""""""""""""""""""""""""""""""""""""""""""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Sheet1!$C$32</definedName>
    <definedName name="solver_pre" localSheetId="0" hidden="1">"""""""""""""""""""""""""""""""""""""""""""""""""""""""""""""""0,000001"""""""""""""""""""""""""""""""""""""""""""""""""""""""""""""""</definedName>
    <definedName name="solver_rbv" localSheetId="0" hidden="1">2</definedName>
    <definedName name="solver_rlx" localSheetId="0" hidden="1">2</definedName>
    <definedName name="solver_rsd" localSheetId="0" hidden="1">0</definedName>
    <definedName name="solver_scl" localSheetId="0" hidden="1">2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1</definedName>
    <definedName name="solver_typ" localSheetId="0" hidden="1">3</definedName>
    <definedName name="solver_val" localSheetId="0" hidden="1">0</definedName>
    <definedName name="solver_ver" localSheetId="0" hidden="1">3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1" i="1" l="1"/>
  <c r="C32" i="1" s="1"/>
  <c r="C25" i="1"/>
  <c r="C26" i="1"/>
  <c r="C19" i="1"/>
  <c r="C20" i="1" s="1"/>
  <c r="C14" i="1"/>
</calcChain>
</file>

<file path=xl/sharedStrings.xml><?xml version="1.0" encoding="utf-8"?>
<sst xmlns="http://schemas.openxmlformats.org/spreadsheetml/2006/main" count="15" uniqueCount="11">
  <si>
    <t>http://breakingdownfinance.com</t>
  </si>
  <si>
    <t>Bootstrapping Spot Rates</t>
  </si>
  <si>
    <t>Maturity</t>
  </si>
  <si>
    <t>Par rate</t>
  </si>
  <si>
    <t>Spot rate 1 year (given)</t>
  </si>
  <si>
    <t>Spot rate 2 years</t>
  </si>
  <si>
    <t>Par value</t>
  </si>
  <si>
    <t>LHS</t>
  </si>
  <si>
    <t>RHS</t>
  </si>
  <si>
    <t>Spot rate 3 years</t>
  </si>
  <si>
    <t>Spot rate 4 years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</si>
</sst>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6" formatCode="0.000%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rgb="FF2A3B7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4">
    <xf numFmtId="0" fontId="0" fillId="0" borderId="0" xfId="0"/>
    <xf numFmtId="0" fontId="0" fillId="2" borderId="0" xfId="0" applyFill="1"/>
    <xf numFmtId="10" fontId="1" fillId="2" borderId="0" xfId="1" applyNumberFormat="1" applyFont="1" applyFill="1"/>
    <xf numFmtId="0" fontId="2" fillId="2" borderId="0" xfId="2" applyFill="1"/>
    <xf numFmtId="164" fontId="3" fillId="2" borderId="0" xfId="1" applyNumberFormat="1" applyFont="1" applyFill="1" applyBorder="1" applyAlignment="1">
      <alignment horizontal="center"/>
    </xf>
    <xf numFmtId="164" fontId="3" fillId="2" borderId="0" xfId="1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center"/>
    </xf>
    <xf numFmtId="10" fontId="0" fillId="2" borderId="0" xfId="0" applyNumberFormat="1" applyFill="1" applyAlignment="1">
      <alignment horizontal="center"/>
    </xf>
    <xf numFmtId="10" fontId="0" fillId="2" borderId="1" xfId="0" applyNumberFormat="1" applyFill="1" applyBorder="1" applyAlignment="1">
      <alignment horizontal="center"/>
    </xf>
    <xf numFmtId="2" fontId="0" fillId="2" borderId="0" xfId="0" applyNumberFormat="1" applyFill="1"/>
    <xf numFmtId="1" fontId="0" fillId="2" borderId="0" xfId="0" applyNumberFormat="1" applyFill="1"/>
    <xf numFmtId="166" fontId="0" fillId="2" borderId="2" xfId="0" applyNumberFormat="1" applyFill="1" applyBorder="1"/>
    <xf numFmtId="164" fontId="3" fillId="2" borderId="0" xfId="1" applyNumberFormat="1" applyFont="1" applyFill="1" applyBorder="1" applyAlignment="1"/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2A3B7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19050</xdr:rowOff>
    </xdr:from>
    <xdr:to>
      <xdr:col>2</xdr:col>
      <xdr:colOff>366560</xdr:colOff>
      <xdr:row>3</xdr:row>
      <xdr:rowOff>28656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400050"/>
          <a:ext cx="2514951" cy="581106"/>
        </a:xfrm>
        <a:prstGeom prst="rect">
          <a:avLst/>
        </a:prstGeom>
      </xdr:spPr>
    </xdr:pic>
    <xdr:clientData/>
  </xdr:twoCellAnchor>
  <xdr:twoCellAnchor editAs="oneCell">
    <xdr:from>
      <xdr:col>4</xdr:col>
      <xdr:colOff>67235</xdr:colOff>
      <xdr:row>5</xdr:row>
      <xdr:rowOff>145676</xdr:rowOff>
    </xdr:from>
    <xdr:to>
      <xdr:col>13</xdr:col>
      <xdr:colOff>531601</xdr:colOff>
      <xdr:row>33</xdr:row>
      <xdr:rowOff>178603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93559" y="1098176"/>
          <a:ext cx="5428571" cy="55238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breakingdownfinance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4"/>
  <sheetViews>
    <sheetView tabSelected="1" zoomScale="85" zoomScaleNormal="85" workbookViewId="0">
      <selection activeCell="E38" sqref="E38"/>
    </sheetView>
  </sheetViews>
  <sheetFormatPr defaultColWidth="8.85546875" defaultRowHeight="15" x14ac:dyDescent="0.25"/>
  <cols>
    <col min="1" max="1" width="8.85546875" style="1"/>
    <col min="2" max="2" width="32.140625" style="1" bestFit="1" customWidth="1"/>
    <col min="3" max="3" width="17.5703125" style="1" customWidth="1"/>
    <col min="4" max="5" width="7.7109375" style="1" bestFit="1" customWidth="1"/>
    <col min="6" max="6" width="6.7109375" style="1" bestFit="1" customWidth="1"/>
    <col min="7" max="7" width="7.7109375" style="1" bestFit="1" customWidth="1"/>
    <col min="8" max="8" width="7.7109375" style="1" customWidth="1"/>
    <col min="9" max="16384" width="8.85546875" style="1"/>
  </cols>
  <sheetData>
    <row r="2" spans="2:8" x14ac:dyDescent="0.25">
      <c r="E2" s="2"/>
      <c r="F2" s="2"/>
    </row>
    <row r="3" spans="2:8" x14ac:dyDescent="0.25">
      <c r="E3" s="2"/>
      <c r="F3" s="2"/>
    </row>
    <row r="4" spans="2:8" x14ac:dyDescent="0.25">
      <c r="B4" s="3" t="s">
        <v>0</v>
      </c>
      <c r="C4" s="3"/>
      <c r="E4" s="2"/>
      <c r="F4" s="2"/>
    </row>
    <row r="6" spans="2:8" ht="21" x14ac:dyDescent="0.35">
      <c r="B6" s="5" t="s">
        <v>1</v>
      </c>
      <c r="C6" s="5"/>
      <c r="D6" s="13"/>
      <c r="E6" s="13"/>
      <c r="F6" s="13"/>
      <c r="G6" s="13"/>
      <c r="H6" s="4"/>
    </row>
    <row r="8" spans="2:8" x14ac:dyDescent="0.25">
      <c r="B8" s="6" t="s">
        <v>2</v>
      </c>
      <c r="C8" s="6" t="s">
        <v>3</v>
      </c>
    </row>
    <row r="9" spans="2:8" x14ac:dyDescent="0.25">
      <c r="B9" s="7">
        <v>1</v>
      </c>
      <c r="C9" s="8">
        <v>0.01</v>
      </c>
    </row>
    <row r="10" spans="2:8" x14ac:dyDescent="0.25">
      <c r="B10" s="7">
        <v>2</v>
      </c>
      <c r="C10" s="8">
        <v>1.2500000000000001E-2</v>
      </c>
    </row>
    <row r="11" spans="2:8" x14ac:dyDescent="0.25">
      <c r="B11" s="7">
        <v>3</v>
      </c>
      <c r="C11" s="8">
        <v>1.2999999999999999E-2</v>
      </c>
    </row>
    <row r="12" spans="2:8" x14ac:dyDescent="0.25">
      <c r="B12" s="6">
        <v>4</v>
      </c>
      <c r="C12" s="9">
        <v>1.35E-2</v>
      </c>
    </row>
    <row r="14" spans="2:8" x14ac:dyDescent="0.25">
      <c r="B14" s="1" t="s">
        <v>6</v>
      </c>
      <c r="C14" s="1">
        <f>100</f>
        <v>100</v>
      </c>
    </row>
    <row r="15" spans="2:8" ht="15.75" thickBot="1" x14ac:dyDescent="0.3"/>
    <row r="16" spans="2:8" ht="15.75" thickBot="1" x14ac:dyDescent="0.3">
      <c r="B16" s="1" t="s">
        <v>4</v>
      </c>
      <c r="C16" s="12">
        <v>0.01</v>
      </c>
    </row>
    <row r="18" spans="2:3" x14ac:dyDescent="0.25">
      <c r="B18" s="1" t="s">
        <v>7</v>
      </c>
      <c r="C18" s="1">
        <v>100</v>
      </c>
    </row>
    <row r="19" spans="2:3" x14ac:dyDescent="0.25">
      <c r="B19" s="1" t="s">
        <v>8</v>
      </c>
      <c r="C19" s="11">
        <f>((C18*C10)/(1+C16))+(C18*(1+C10))/(1+C22)^2</f>
        <v>99.999999990776587</v>
      </c>
    </row>
    <row r="20" spans="2:3" x14ac:dyDescent="0.25">
      <c r="C20" s="10">
        <f>C18-C19</f>
        <v>9.2234131443547085E-9</v>
      </c>
    </row>
    <row r="21" spans="2:3" ht="15.75" thickBot="1" x14ac:dyDescent="0.3"/>
    <row r="22" spans="2:3" ht="15.75" thickBot="1" x14ac:dyDescent="0.3">
      <c r="B22" s="1" t="s">
        <v>5</v>
      </c>
      <c r="C22" s="12">
        <v>1.2515664086513891E-2</v>
      </c>
    </row>
    <row r="24" spans="2:3" x14ac:dyDescent="0.25">
      <c r="B24" s="1" t="s">
        <v>7</v>
      </c>
      <c r="C24" s="1">
        <v>100</v>
      </c>
    </row>
    <row r="25" spans="2:3" x14ac:dyDescent="0.25">
      <c r="B25" s="1" t="s">
        <v>8</v>
      </c>
      <c r="C25" s="1">
        <f>((C14*C11)/(1+C16))+((C14*C11)/(1+C22)^2)+((C14*(1+C11))/(1+C28)^3)</f>
        <v>100.00000000852704</v>
      </c>
    </row>
    <row r="26" spans="2:3" x14ac:dyDescent="0.25">
      <c r="C26" s="10">
        <f>C24-C25</f>
        <v>-8.5270386307456647E-9</v>
      </c>
    </row>
    <row r="27" spans="2:3" ht="15.75" thickBot="1" x14ac:dyDescent="0.3"/>
    <row r="28" spans="2:3" ht="15.75" thickBot="1" x14ac:dyDescent="0.3">
      <c r="B28" s="1" t="s">
        <v>9</v>
      </c>
      <c r="C28" s="12">
        <v>1.3017409274922899E-2</v>
      </c>
    </row>
    <row r="30" spans="2:3" x14ac:dyDescent="0.25">
      <c r="B30" s="1" t="s">
        <v>7</v>
      </c>
      <c r="C30" s="1">
        <v>100</v>
      </c>
    </row>
    <row r="31" spans="2:3" x14ac:dyDescent="0.25">
      <c r="B31" s="1" t="s">
        <v>8</v>
      </c>
      <c r="C31" s="1">
        <f>((C14*C12)/(1+C16))+((C14*C12)/(1+C22)^2)+((C14*(C12))/(1+C28)^3)+((C14*(1+C12))/(1+C34)^4)</f>
        <v>99.999999999603844</v>
      </c>
    </row>
    <row r="32" spans="2:3" x14ac:dyDescent="0.25">
      <c r="C32" s="10">
        <f>C30-C31</f>
        <v>3.9615599689568626E-10</v>
      </c>
    </row>
    <row r="33" spans="2:3" ht="15.75" thickBot="1" x14ac:dyDescent="0.3"/>
    <row r="34" spans="2:3" ht="15.75" thickBot="1" x14ac:dyDescent="0.3">
      <c r="B34" s="1" t="s">
        <v>10</v>
      </c>
      <c r="C34" s="12">
        <v>1.3523811713114941E-2</v>
      </c>
    </row>
  </sheetData>
  <mergeCells count="1">
    <mergeCell ref="B6:C6"/>
  </mergeCells>
  <hyperlinks>
    <hyperlink ref="B4" r:id="rId1"/>
  </hyperlinks>
  <pageMargins left="0.7" right="0.7" top="0.75" bottom="0.75" header="0.3" footer="0.3"/>
  <pageSetup paperSize="9" orientation="portrait" horizontalDpi="4294967293" verticalDpi="4294967293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2017-11-22T14:40:06Z</dcterms:created>
  <dcterms:modified xsi:type="dcterms:W3CDTF">2019-07-11T14:36:53Z</dcterms:modified>
</cp:coreProperties>
</file>