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340" yWindow="192" windowWidth="23040" windowHeight="9972" activeTab="1"/>
  </bookViews>
  <sheets>
    <sheet name="Sheet1" sheetId="1" r:id="rId1"/>
    <sheet name="Sheet2" sheetId="2" r:id="rId2"/>
  </sheets>
  <calcPr calcId="144525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2" l="1"/>
  <c r="C15" i="2"/>
  <c r="C12" i="2"/>
  <c r="D25" i="1"/>
  <c r="D24" i="1"/>
  <c r="C17" i="2" l="1"/>
  <c r="C18" i="2" l="1"/>
  <c r="C19" i="2" s="1"/>
  <c r="C20" i="2" l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</calcChain>
</file>

<file path=xl/sharedStrings.xml><?xml version="1.0" encoding="utf-8"?>
<sst xmlns="http://schemas.openxmlformats.org/spreadsheetml/2006/main" count="21" uniqueCount="14">
  <si>
    <t>http://breakingdownfinance.com</t>
  </si>
  <si>
    <t>Cox-Ingersoll-Ross model</t>
  </si>
  <si>
    <t>r(0)</t>
  </si>
  <si>
    <t>a</t>
  </si>
  <si>
    <t>b</t>
  </si>
  <si>
    <t>sigma(cir)</t>
  </si>
  <si>
    <t>gamma(cir)</t>
  </si>
  <si>
    <t>Long Rate Maturity, T</t>
  </si>
  <si>
    <t>B(t,t+T)</t>
  </si>
  <si>
    <t>A(t,t+T)</t>
  </si>
  <si>
    <t>Time (yrs)</t>
  </si>
  <si>
    <t>Short Rate, r</t>
  </si>
  <si>
    <t>Time</t>
  </si>
  <si>
    <t>Short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</si>
</sst>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$$-409]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2A3B78"/>
      <name val="Calibri"/>
      <family val="2"/>
      <scheme val="minor"/>
    </font>
    <font>
      <b/>
      <sz val="11"/>
      <color rgb="FF2A3B7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A3B78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10" fontId="1" fillId="2" borderId="0" xfId="1" applyNumberFormat="1" applyFont="1" applyFill="1"/>
    <xf numFmtId="0" fontId="3" fillId="2" borderId="0" xfId="2" applyFill="1"/>
    <xf numFmtId="0" fontId="2" fillId="2" borderId="0" xfId="0" applyFont="1" applyFill="1" applyBorder="1" applyAlignment="1">
      <alignment horizontal="center"/>
    </xf>
    <xf numFmtId="164" fontId="4" fillId="2" borderId="0" xfId="1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5" fontId="0" fillId="2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2" fillId="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  <xf numFmtId="164" fontId="4" fillId="2" borderId="0" xfId="1" applyNumberFormat="1" applyFont="1" applyFill="1" applyBorder="1" applyAlignment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0" fontId="0" fillId="2" borderId="0" xfId="1" applyNumberFormat="1" applyFont="1" applyFill="1" applyAlignment="1">
      <alignment horizontal="center"/>
    </xf>
    <xf numFmtId="164" fontId="4" fillId="2" borderId="0" xfId="1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2A3B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Sheet2!$C$14</c:f>
              <c:strCache>
                <c:ptCount val="1"/>
                <c:pt idx="0">
                  <c:v>Short Rate</c:v>
                </c:pt>
              </c:strCache>
            </c:strRef>
          </c:tx>
          <c:spPr>
            <a:ln w="28575">
              <a:solidFill>
                <a:srgbClr val="2A3B78"/>
              </a:solidFill>
            </a:ln>
          </c:spPr>
          <c:marker>
            <c:symbol val="none"/>
          </c:marker>
          <c:val>
            <c:numRef>
              <c:f>Sheet2!$C$15:$C$35</c:f>
              <c:numCache>
                <c:formatCode>0.00%</c:formatCode>
                <c:ptCount val="21"/>
                <c:pt idx="0">
                  <c:v>0.03</c:v>
                </c:pt>
                <c:pt idx="1">
                  <c:v>3.173225868620904E-2</c:v>
                </c:pt>
                <c:pt idx="2">
                  <c:v>3.6715430656620161E-2</c:v>
                </c:pt>
                <c:pt idx="3">
                  <c:v>3.3288809027600869E-2</c:v>
                </c:pt>
                <c:pt idx="4">
                  <c:v>3.5918589826187973E-2</c:v>
                </c:pt>
                <c:pt idx="5">
                  <c:v>5.292821878509503E-2</c:v>
                </c:pt>
                <c:pt idx="6">
                  <c:v>4.7106696672204511E-2</c:v>
                </c:pt>
                <c:pt idx="7">
                  <c:v>6.3842127736469578E-2</c:v>
                </c:pt>
                <c:pt idx="8">
                  <c:v>5.9120484273814992E-2</c:v>
                </c:pt>
                <c:pt idx="9">
                  <c:v>8.8687000428585322E-2</c:v>
                </c:pt>
                <c:pt idx="10">
                  <c:v>9.2174296755830817E-2</c:v>
                </c:pt>
                <c:pt idx="11">
                  <c:v>9.7461465253044194E-2</c:v>
                </c:pt>
                <c:pt idx="12">
                  <c:v>0.11805682570711688</c:v>
                </c:pt>
                <c:pt idx="13">
                  <c:v>0.12202022169863216</c:v>
                </c:pt>
                <c:pt idx="14">
                  <c:v>0.15100488209540233</c:v>
                </c:pt>
                <c:pt idx="15">
                  <c:v>0.1938837503470984</c:v>
                </c:pt>
                <c:pt idx="16">
                  <c:v>0.20616525552978307</c:v>
                </c:pt>
                <c:pt idx="17">
                  <c:v>0.22793560182241071</c:v>
                </c:pt>
                <c:pt idx="18">
                  <c:v>0.19496280004555896</c:v>
                </c:pt>
                <c:pt idx="19">
                  <c:v>0.1851834522574885</c:v>
                </c:pt>
                <c:pt idx="20">
                  <c:v>0.18087684550226135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056512"/>
        <c:axId val="421058048"/>
      </c:lineChart>
      <c:catAx>
        <c:axId val="421056512"/>
        <c:scaling>
          <c:orientation val="minMax"/>
        </c:scaling>
        <c:delete val="0"/>
        <c:axPos val="b"/>
        <c:majorTickMark val="out"/>
        <c:minorTickMark val="none"/>
        <c:tickLblPos val="nextTo"/>
        <c:crossAx val="421058048"/>
        <c:crosses val="autoZero"/>
        <c:auto val="1"/>
        <c:lblAlgn val="ctr"/>
        <c:lblOffset val="100"/>
        <c:noMultiLvlLbl val="0"/>
      </c:catAx>
      <c:valAx>
        <c:axId val="421058048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crossAx val="4210565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</xdr:rowOff>
    </xdr:from>
    <xdr:to>
      <xdr:col>5</xdr:col>
      <xdr:colOff>120030</xdr:colOff>
      <xdr:row>3</xdr:row>
      <xdr:rowOff>28656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400050"/>
          <a:ext cx="2514951" cy="5811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</xdr:rowOff>
    </xdr:from>
    <xdr:to>
      <xdr:col>2</xdr:col>
      <xdr:colOff>945647</xdr:colOff>
      <xdr:row>3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"/>
          <a:ext cx="2225807" cy="491490"/>
        </a:xfrm>
        <a:prstGeom prst="rect">
          <a:avLst/>
        </a:prstGeom>
      </xdr:spPr>
    </xdr:pic>
    <xdr:clientData/>
  </xdr:twoCellAnchor>
  <xdr:twoCellAnchor>
    <xdr:from>
      <xdr:col>3</xdr:col>
      <xdr:colOff>156210</xdr:colOff>
      <xdr:row>6</xdr:row>
      <xdr:rowOff>175260</xdr:rowOff>
    </xdr:from>
    <xdr:to>
      <xdr:col>10</xdr:col>
      <xdr:colOff>461010</xdr:colOff>
      <xdr:row>18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reakingdownfinance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5"/>
  <sheetViews>
    <sheetView zoomScale="85" zoomScaleNormal="85" workbookViewId="0">
      <selection activeCell="B6" sqref="B1:G6"/>
    </sheetView>
  </sheetViews>
  <sheetFormatPr defaultColWidth="8.88671875" defaultRowHeight="14.4" x14ac:dyDescent="0.3"/>
  <cols>
    <col min="1" max="1" width="8.88671875" style="1"/>
    <col min="2" max="2" width="12.5546875" style="1" customWidth="1"/>
    <col min="3" max="5" width="7.6640625" style="1" bestFit="1" customWidth="1"/>
    <col min="6" max="6" width="6.6640625" style="1" bestFit="1" customWidth="1"/>
    <col min="7" max="7" width="7.6640625" style="1" bestFit="1" customWidth="1"/>
    <col min="8" max="8" width="7.6640625" style="1" customWidth="1"/>
    <col min="9" max="16384" width="8.88671875" style="1"/>
  </cols>
  <sheetData>
    <row r="2" spans="2:8" x14ac:dyDescent="0.3">
      <c r="E2" s="2"/>
      <c r="F2" s="2"/>
    </row>
    <row r="3" spans="2:8" x14ac:dyDescent="0.3">
      <c r="E3" s="2"/>
      <c r="F3" s="2"/>
    </row>
    <row r="4" spans="2:8" x14ac:dyDescent="0.3">
      <c r="B4" s="3" t="s">
        <v>0</v>
      </c>
      <c r="C4" s="3"/>
      <c r="E4" s="2"/>
      <c r="F4" s="2"/>
    </row>
    <row r="6" spans="2:8" ht="21" x14ac:dyDescent="0.4">
      <c r="B6" s="17" t="s">
        <v>1</v>
      </c>
      <c r="C6" s="17"/>
      <c r="D6" s="17"/>
      <c r="E6" s="17"/>
      <c r="F6" s="17"/>
      <c r="G6" s="17"/>
      <c r="H6" s="5"/>
    </row>
    <row r="8" spans="2:8" x14ac:dyDescent="0.3">
      <c r="B8" s="9"/>
      <c r="C8" s="4"/>
      <c r="D8" s="4"/>
      <c r="E8" s="4"/>
      <c r="F8" s="4"/>
      <c r="G8" s="6"/>
      <c r="H8" s="6"/>
    </row>
    <row r="9" spans="2:8" x14ac:dyDescent="0.3">
      <c r="B9" s="4"/>
      <c r="C9" s="7"/>
      <c r="D9" s="4"/>
      <c r="E9" s="4"/>
      <c r="F9" s="6"/>
      <c r="G9" s="8"/>
      <c r="H9" s="8"/>
    </row>
    <row r="10" spans="2:8" x14ac:dyDescent="0.3">
      <c r="C10" s="1" t="s">
        <v>2</v>
      </c>
      <c r="D10" s="1">
        <v>0.04</v>
      </c>
    </row>
    <row r="12" spans="2:8" x14ac:dyDescent="0.3">
      <c r="C12" s="1" t="s">
        <v>3</v>
      </c>
      <c r="D12" s="1">
        <v>0.2</v>
      </c>
    </row>
    <row r="13" spans="2:8" x14ac:dyDescent="0.3">
      <c r="C13" s="1" t="s">
        <v>4</v>
      </c>
      <c r="D13" s="1">
        <v>4.1000000000000002E-2</v>
      </c>
    </row>
    <row r="14" spans="2:8" x14ac:dyDescent="0.3">
      <c r="C14" s="1" t="s">
        <v>5</v>
      </c>
      <c r="D14" s="1">
        <v>0.05</v>
      </c>
    </row>
    <row r="15" spans="2:8" x14ac:dyDescent="0.3">
      <c r="C15" s="1" t="s">
        <v>6</v>
      </c>
      <c r="D15" s="1">
        <v>0.212132034</v>
      </c>
    </row>
    <row r="16" spans="2:8" x14ac:dyDescent="0.3">
      <c r="C16" s="1" t="s">
        <v>7</v>
      </c>
      <c r="D16" s="1">
        <v>10</v>
      </c>
    </row>
    <row r="17" spans="2:4" x14ac:dyDescent="0.3">
      <c r="C17" s="1" t="s">
        <v>8</v>
      </c>
      <c r="D17" s="1">
        <v>4.2560726170000001</v>
      </c>
    </row>
    <row r="18" spans="2:4" x14ac:dyDescent="0.3">
      <c r="C18" s="1" t="s">
        <v>9</v>
      </c>
      <c r="D18" s="1">
        <v>0.79396345000000002</v>
      </c>
    </row>
    <row r="23" spans="2:4" x14ac:dyDescent="0.3">
      <c r="B23" s="10"/>
      <c r="C23" s="10" t="s">
        <v>10</v>
      </c>
      <c r="D23" s="10" t="s">
        <v>11</v>
      </c>
    </row>
    <row r="24" spans="2:4" x14ac:dyDescent="0.3">
      <c r="B24" s="10"/>
      <c r="C24" s="10">
        <v>0</v>
      </c>
      <c r="D24" s="10">
        <f>D10</f>
        <v>0.04</v>
      </c>
    </row>
    <row r="25" spans="2:4" x14ac:dyDescent="0.3">
      <c r="C25" s="10">
        <v>0.25</v>
      </c>
      <c r="D25" s="10" t="e">
        <f ca="1">D24+$B$4*($B$5-D24)*(C25-C24)+$B$6*SQRT(D24)*NORMSINV(RAND())*SQRT(C25-C24)</f>
        <v>#VALUE!</v>
      </c>
    </row>
  </sheetData>
  <mergeCells count="1">
    <mergeCell ref="B6:G6"/>
  </mergeCells>
  <hyperlinks>
    <hyperlink ref="B4" r:id="rId1"/>
  </hyperlinks>
  <pageMargins left="0.7" right="0.7" top="0.75" bottom="0.75" header="0.3" footer="0.3"/>
  <pageSetup paperSize="9" orientation="portrait" horizontalDpi="4294967293" vertic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5"/>
  <sheetViews>
    <sheetView tabSelected="1" workbookViewId="0">
      <selection activeCell="Q26" sqref="Q26"/>
    </sheetView>
  </sheetViews>
  <sheetFormatPr defaultRowHeight="14.4" x14ac:dyDescent="0.3"/>
  <cols>
    <col min="1" max="1" width="8.88671875" style="1"/>
    <col min="2" max="2" width="18.6640625" style="1" bestFit="1" customWidth="1"/>
    <col min="3" max="3" width="14.6640625" style="1" customWidth="1"/>
    <col min="4" max="16384" width="8.88671875" style="1"/>
  </cols>
  <sheetData>
    <row r="2" spans="2:7" x14ac:dyDescent="0.3">
      <c r="E2" s="2"/>
      <c r="F2" s="2"/>
    </row>
    <row r="3" spans="2:7" ht="11.4" customHeight="1" x14ac:dyDescent="0.3">
      <c r="E3" s="2"/>
      <c r="F3" s="2"/>
    </row>
    <row r="4" spans="2:7" ht="11.4" customHeight="1" x14ac:dyDescent="0.3">
      <c r="B4" s="3" t="s">
        <v>0</v>
      </c>
      <c r="C4" s="3"/>
      <c r="E4" s="2"/>
      <c r="F4" s="2"/>
    </row>
    <row r="6" spans="2:7" ht="21" x14ac:dyDescent="0.4">
      <c r="B6" s="17" t="s">
        <v>1</v>
      </c>
      <c r="C6" s="17"/>
      <c r="D6" s="13"/>
      <c r="E6" s="13"/>
      <c r="F6" s="13"/>
      <c r="G6" s="13"/>
    </row>
    <row r="8" spans="2:7" x14ac:dyDescent="0.3">
      <c r="B8" s="14" t="s">
        <v>2</v>
      </c>
      <c r="C8" s="14">
        <v>0.03</v>
      </c>
    </row>
    <row r="9" spans="2:7" x14ac:dyDescent="0.3">
      <c r="B9" s="12" t="s">
        <v>3</v>
      </c>
      <c r="C9" s="12">
        <v>0.1</v>
      </c>
    </row>
    <row r="10" spans="2:7" x14ac:dyDescent="0.3">
      <c r="B10" s="12" t="s">
        <v>4</v>
      </c>
      <c r="C10" s="12">
        <v>0.04</v>
      </c>
    </row>
    <row r="11" spans="2:7" x14ac:dyDescent="0.3">
      <c r="B11" s="12" t="s">
        <v>5</v>
      </c>
      <c r="C11" s="12">
        <v>0.03</v>
      </c>
    </row>
    <row r="12" spans="2:7" x14ac:dyDescent="0.3">
      <c r="B12" s="15" t="s">
        <v>6</v>
      </c>
      <c r="C12" s="19">
        <f>SQRT(C9*C9+2*C11*C11)</f>
        <v>0.10862780491200216</v>
      </c>
    </row>
    <row r="13" spans="2:7" x14ac:dyDescent="0.3">
      <c r="B13" s="11"/>
    </row>
    <row r="14" spans="2:7" x14ac:dyDescent="0.3">
      <c r="B14" s="18" t="s">
        <v>12</v>
      </c>
      <c r="C14" s="18" t="s">
        <v>13</v>
      </c>
    </row>
    <row r="15" spans="2:7" x14ac:dyDescent="0.3">
      <c r="B15" s="12">
        <v>0</v>
      </c>
      <c r="C15" s="16">
        <f>C8</f>
        <v>0.03</v>
      </c>
    </row>
    <row r="16" spans="2:7" x14ac:dyDescent="0.3">
      <c r="B16" s="12">
        <v>0.25</v>
      </c>
      <c r="C16" s="16">
        <f ca="1">C15+$C$10*($C$11-C15)*(B16-B15)+$C$12*SQRT(C15)*NORMSINV(RAND())*SQRT(B16-B15)</f>
        <v>3.173225868620904E-2</v>
      </c>
    </row>
    <row r="17" spans="2:3" x14ac:dyDescent="0.3">
      <c r="B17" s="12">
        <v>0.5</v>
      </c>
      <c r="C17" s="16">
        <f ca="1">C16+$C$10*($C$11-C16)*(B17-B16)+$C$12*SQRT(C16)*NORMSINV(RAND())*SQRT(B17-B16)</f>
        <v>3.6715430656620161E-2</v>
      </c>
    </row>
    <row r="18" spans="2:3" x14ac:dyDescent="0.3">
      <c r="B18" s="12">
        <v>0.75</v>
      </c>
      <c r="C18" s="16">
        <f ca="1">C17+$C$10*($C$11-C17)*(B18-B17)+$C$12*SQRT(C17)*NORMSINV(RAND())*SQRT(B18-B17)</f>
        <v>3.3288809027600869E-2</v>
      </c>
    </row>
    <row r="19" spans="2:3" x14ac:dyDescent="0.3">
      <c r="B19" s="12">
        <v>1</v>
      </c>
      <c r="C19" s="16">
        <f ca="1">C18+$C$10*($C$11-C18)*(B19-B18)+$C$12*SQRT(C18)*NORMSINV(RAND())*SQRT(B19-B18)</f>
        <v>3.5918589826187973E-2</v>
      </c>
    </row>
    <row r="20" spans="2:3" x14ac:dyDescent="0.3">
      <c r="B20" s="12">
        <v>1.25</v>
      </c>
      <c r="C20" s="16">
        <f ca="1">C19+$C$10*($C$11-C19)*(B20-B19)+$C$12*SQRT(C19)*NORMSINV(RAND())*SQRT(B20-B19)</f>
        <v>5.292821878509503E-2</v>
      </c>
    </row>
    <row r="21" spans="2:3" x14ac:dyDescent="0.3">
      <c r="B21" s="12">
        <v>1.5</v>
      </c>
      <c r="C21" s="16">
        <f t="shared" ref="C21:C35" ca="1" si="0">C20+$C$10*($C$11-C20)*(B21-B20)+$C$12*SQRT(C20)*NORMSINV(RAND())*SQRT(B21-B20)</f>
        <v>4.7106696672204511E-2</v>
      </c>
    </row>
    <row r="22" spans="2:3" x14ac:dyDescent="0.3">
      <c r="B22" s="12">
        <v>1.75</v>
      </c>
      <c r="C22" s="16">
        <f t="shared" ca="1" si="0"/>
        <v>6.3842127736469578E-2</v>
      </c>
    </row>
    <row r="23" spans="2:3" x14ac:dyDescent="0.3">
      <c r="B23" s="12">
        <v>2</v>
      </c>
      <c r="C23" s="16">
        <f ca="1">C22+$C$10*($C$11-C22)*(B23-B22)+$C$12*SQRT(C22)*NORMSINV(RAND())*SQRT(B23-B22)</f>
        <v>5.9120484273814992E-2</v>
      </c>
    </row>
    <row r="24" spans="2:3" x14ac:dyDescent="0.3">
      <c r="B24" s="12">
        <v>2.25</v>
      </c>
      <c r="C24" s="16">
        <f t="shared" ca="1" si="0"/>
        <v>8.8687000428585322E-2</v>
      </c>
    </row>
    <row r="25" spans="2:3" x14ac:dyDescent="0.3">
      <c r="B25" s="12">
        <v>2.5</v>
      </c>
      <c r="C25" s="16">
        <f t="shared" ca="1" si="0"/>
        <v>9.2174296755830817E-2</v>
      </c>
    </row>
    <row r="26" spans="2:3" x14ac:dyDescent="0.3">
      <c r="B26" s="12">
        <v>2.75</v>
      </c>
      <c r="C26" s="16">
        <f t="shared" ca="1" si="0"/>
        <v>9.7461465253044194E-2</v>
      </c>
    </row>
    <row r="27" spans="2:3" x14ac:dyDescent="0.3">
      <c r="B27" s="12">
        <v>3</v>
      </c>
      <c r="C27" s="16">
        <f ca="1">C26+$C$10*($C$11-C26)*(B27-B26)+$C$12*SQRT(C26)*NORMSINV(RAND())*SQRT(B27-B26)</f>
        <v>0.11805682570711688</v>
      </c>
    </row>
    <row r="28" spans="2:3" x14ac:dyDescent="0.3">
      <c r="B28" s="12">
        <v>3.25</v>
      </c>
      <c r="C28" s="16">
        <f ca="1">C27+$C$10*($C$11-C27)*(B28-B27)+$C$12*SQRT(C27)*NORMSINV(RAND())*SQRT(B28-B27)</f>
        <v>0.12202022169863216</v>
      </c>
    </row>
    <row r="29" spans="2:3" x14ac:dyDescent="0.3">
      <c r="B29" s="12">
        <v>3.5</v>
      </c>
      <c r="C29" s="16">
        <f t="shared" ca="1" si="0"/>
        <v>0.15100488209540233</v>
      </c>
    </row>
    <row r="30" spans="2:3" x14ac:dyDescent="0.3">
      <c r="B30" s="12">
        <v>3.75</v>
      </c>
      <c r="C30" s="16">
        <f t="shared" ca="1" si="0"/>
        <v>0.1938837503470984</v>
      </c>
    </row>
    <row r="31" spans="2:3" x14ac:dyDescent="0.3">
      <c r="B31" s="12">
        <v>4</v>
      </c>
      <c r="C31" s="16">
        <f ca="1">C30+$C$10*($C$11-C30)*(B31-B30)+$C$12*SQRT(C30)*NORMSINV(RAND())*SQRT(B31-B30)</f>
        <v>0.20616525552978307</v>
      </c>
    </row>
    <row r="32" spans="2:3" x14ac:dyDescent="0.3">
      <c r="B32" s="12">
        <v>4.25</v>
      </c>
      <c r="C32" s="16">
        <f t="shared" ca="1" si="0"/>
        <v>0.22793560182241071</v>
      </c>
    </row>
    <row r="33" spans="2:3" x14ac:dyDescent="0.3">
      <c r="B33" s="12">
        <v>4.5</v>
      </c>
      <c r="C33" s="16">
        <f t="shared" ca="1" si="0"/>
        <v>0.19496280004555896</v>
      </c>
    </row>
    <row r="34" spans="2:3" x14ac:dyDescent="0.3">
      <c r="B34" s="12">
        <v>4.75</v>
      </c>
      <c r="C34" s="16">
        <f t="shared" ca="1" si="0"/>
        <v>0.1851834522574885</v>
      </c>
    </row>
    <row r="35" spans="2:3" x14ac:dyDescent="0.3">
      <c r="B35" s="12">
        <v>5</v>
      </c>
      <c r="C35" s="16">
        <f t="shared" ca="1" si="0"/>
        <v>0.18087684550226135</v>
      </c>
    </row>
  </sheetData>
  <mergeCells count="1">
    <mergeCell ref="B6:C6"/>
  </mergeCells>
  <hyperlinks>
    <hyperlink ref="B4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2017-11-22T14:40:06Z</dcterms:created>
  <dcterms:modified xsi:type="dcterms:W3CDTF">2019-07-12T19:00:17Z</dcterms:modified>
</cp:coreProperties>
</file>