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1" i="1" s="1"/>
  <c r="F23" i="1" s="1"/>
  <c r="F24" i="1" s="1"/>
  <c r="C16" i="1"/>
  <c r="C17" i="1" s="1"/>
  <c r="D25" i="1" l="1"/>
  <c r="F27" i="1" s="1"/>
  <c r="F28" i="1" s="1"/>
  <c r="D26" i="1" s="1"/>
  <c r="F19" i="1"/>
  <c r="F20" i="1" s="1"/>
  <c r="D22" i="1" s="1"/>
  <c r="B24" i="1" l="1"/>
</calcChain>
</file>

<file path=xl/sharedStrings.xml><?xml version="1.0" encoding="utf-8"?>
<sst xmlns="http://schemas.openxmlformats.org/spreadsheetml/2006/main" count="10" uniqueCount="10">
  <si>
    <t>http://breakingdownfinance.com</t>
  </si>
  <si>
    <t>Two Period Binomial Option Pricing Model</t>
  </si>
  <si>
    <t>Stock price (S0)</t>
  </si>
  <si>
    <t>European call option</t>
  </si>
  <si>
    <t>Strike price (X)</t>
  </si>
  <si>
    <t>Up move factor (U)</t>
  </si>
  <si>
    <t>Down move factor (D)</t>
  </si>
  <si>
    <t>Risk free rate</t>
  </si>
  <si>
    <t>Risk neutral probability up move</t>
  </si>
  <si>
    <t>Risk neutral probability down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</si>
</sst>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2" fillId="2" borderId="0" xfId="2" applyFill="1"/>
    <xf numFmtId="164" fontId="3" fillId="2" borderId="0" xfId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 applyAlignment="1">
      <alignment horizontal="left"/>
    </xf>
    <xf numFmtId="164" fontId="3" fillId="2" borderId="0" xfId="1" applyNumberFormat="1" applyFont="1" applyFill="1" applyBorder="1" applyAlignment="1"/>
    <xf numFmtId="9" fontId="0" fillId="2" borderId="0" xfId="0" applyNumberFormat="1" applyFill="1"/>
    <xf numFmtId="0" fontId="0" fillId="2" borderId="0" xfId="0" applyFill="1" applyAlignment="1">
      <alignment horizontal="center"/>
    </xf>
    <xf numFmtId="169" fontId="0" fillId="2" borderId="2" xfId="0" applyNumberFormat="1" applyFill="1" applyBorder="1" applyAlignment="1">
      <alignment horizontal="center"/>
    </xf>
    <xf numFmtId="169" fontId="4" fillId="3" borderId="3" xfId="0" applyNumberFormat="1" applyFon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505513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  <xdr:twoCellAnchor>
    <xdr:from>
      <xdr:col>4</xdr:col>
      <xdr:colOff>17929</xdr:colOff>
      <xdr:row>19</xdr:row>
      <xdr:rowOff>0</xdr:rowOff>
    </xdr:from>
    <xdr:to>
      <xdr:col>4</xdr:col>
      <xdr:colOff>502023</xdr:colOff>
      <xdr:row>21</xdr:row>
      <xdr:rowOff>8965</xdr:rowOff>
    </xdr:to>
    <xdr:cxnSp macro="">
      <xdr:nvCxnSpPr>
        <xdr:cNvPr id="3" name="Straight Arrow Connector 2"/>
        <xdr:cNvCxnSpPr/>
      </xdr:nvCxnSpPr>
      <xdr:spPr>
        <a:xfrm flipV="1">
          <a:off x="3899647" y="3505200"/>
          <a:ext cx="484094" cy="376518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17929</xdr:colOff>
      <xdr:row>20</xdr:row>
      <xdr:rowOff>170329</xdr:rowOff>
    </xdr:from>
    <xdr:to>
      <xdr:col>2</xdr:col>
      <xdr:colOff>502023</xdr:colOff>
      <xdr:row>23</xdr:row>
      <xdr:rowOff>0</xdr:rowOff>
    </xdr:to>
    <xdr:cxnSp macro="">
      <xdr:nvCxnSpPr>
        <xdr:cNvPr id="7" name="Straight Arrow Connector 6"/>
        <xdr:cNvCxnSpPr/>
      </xdr:nvCxnSpPr>
      <xdr:spPr>
        <a:xfrm flipV="1">
          <a:off x="2689411" y="3863788"/>
          <a:ext cx="484094" cy="376518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8964</xdr:colOff>
      <xdr:row>22</xdr:row>
      <xdr:rowOff>170329</xdr:rowOff>
    </xdr:from>
    <xdr:to>
      <xdr:col>4</xdr:col>
      <xdr:colOff>493058</xdr:colOff>
      <xdr:row>25</xdr:row>
      <xdr:rowOff>0</xdr:rowOff>
    </xdr:to>
    <xdr:cxnSp macro="">
      <xdr:nvCxnSpPr>
        <xdr:cNvPr id="8" name="Straight Arrow Connector 7"/>
        <xdr:cNvCxnSpPr/>
      </xdr:nvCxnSpPr>
      <xdr:spPr>
        <a:xfrm flipV="1">
          <a:off x="3890682" y="4231341"/>
          <a:ext cx="484094" cy="376518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</xdr:colOff>
      <xdr:row>25</xdr:row>
      <xdr:rowOff>8965</xdr:rowOff>
    </xdr:from>
    <xdr:to>
      <xdr:col>4</xdr:col>
      <xdr:colOff>510988</xdr:colOff>
      <xdr:row>26</xdr:row>
      <xdr:rowOff>170329</xdr:rowOff>
    </xdr:to>
    <xdr:cxnSp macro="">
      <xdr:nvCxnSpPr>
        <xdr:cNvPr id="9" name="Straight Arrow Connector 8"/>
        <xdr:cNvCxnSpPr/>
      </xdr:nvCxnSpPr>
      <xdr:spPr>
        <a:xfrm>
          <a:off x="3899647" y="4616824"/>
          <a:ext cx="493059" cy="349623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690282</xdr:colOff>
      <xdr:row>21</xdr:row>
      <xdr:rowOff>8965</xdr:rowOff>
    </xdr:from>
    <xdr:to>
      <xdr:col>4</xdr:col>
      <xdr:colOff>493058</xdr:colOff>
      <xdr:row>22</xdr:row>
      <xdr:rowOff>170329</xdr:rowOff>
    </xdr:to>
    <xdr:cxnSp macro="">
      <xdr:nvCxnSpPr>
        <xdr:cNvPr id="11" name="Straight Arrow Connector 10"/>
        <xdr:cNvCxnSpPr/>
      </xdr:nvCxnSpPr>
      <xdr:spPr>
        <a:xfrm>
          <a:off x="3881717" y="3881718"/>
          <a:ext cx="493059" cy="349623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690282</xdr:colOff>
      <xdr:row>21</xdr:row>
      <xdr:rowOff>8965</xdr:rowOff>
    </xdr:from>
    <xdr:to>
      <xdr:col>4</xdr:col>
      <xdr:colOff>493058</xdr:colOff>
      <xdr:row>22</xdr:row>
      <xdr:rowOff>170329</xdr:rowOff>
    </xdr:to>
    <xdr:cxnSp macro="">
      <xdr:nvCxnSpPr>
        <xdr:cNvPr id="12" name="Straight Arrow Connector 11"/>
        <xdr:cNvCxnSpPr/>
      </xdr:nvCxnSpPr>
      <xdr:spPr>
        <a:xfrm>
          <a:off x="3881717" y="3881718"/>
          <a:ext cx="493059" cy="349623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690282</xdr:colOff>
      <xdr:row>21</xdr:row>
      <xdr:rowOff>8965</xdr:rowOff>
    </xdr:from>
    <xdr:to>
      <xdr:col>4</xdr:col>
      <xdr:colOff>500678</xdr:colOff>
      <xdr:row>22</xdr:row>
      <xdr:rowOff>170329</xdr:rowOff>
    </xdr:to>
    <xdr:cxnSp macro="">
      <xdr:nvCxnSpPr>
        <xdr:cNvPr id="13" name="Straight Arrow Connector 12"/>
        <xdr:cNvCxnSpPr/>
      </xdr:nvCxnSpPr>
      <xdr:spPr>
        <a:xfrm>
          <a:off x="3881717" y="3881718"/>
          <a:ext cx="500679" cy="349623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19273</xdr:colOff>
      <xdr:row>23</xdr:row>
      <xdr:rowOff>26894</xdr:rowOff>
    </xdr:from>
    <xdr:to>
      <xdr:col>3</xdr:col>
      <xdr:colOff>15239</xdr:colOff>
      <xdr:row>25</xdr:row>
      <xdr:rowOff>8964</xdr:rowOff>
    </xdr:to>
    <xdr:cxnSp macro="">
      <xdr:nvCxnSpPr>
        <xdr:cNvPr id="14" name="Straight Arrow Connector 13"/>
        <xdr:cNvCxnSpPr/>
      </xdr:nvCxnSpPr>
      <xdr:spPr>
        <a:xfrm>
          <a:off x="2690755" y="4267200"/>
          <a:ext cx="515919" cy="349623"/>
        </a:xfrm>
        <a:prstGeom prst="straightConnector1">
          <a:avLst/>
        </a:prstGeom>
        <a:ln w="28575">
          <a:solidFill>
            <a:srgbClr val="2A3B7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abSelected="1" zoomScale="85" zoomScaleNormal="85" workbookViewId="0">
      <selection activeCell="K14" sqref="K14"/>
    </sheetView>
  </sheetViews>
  <sheetFormatPr defaultColWidth="8.88671875" defaultRowHeight="14.4" x14ac:dyDescent="0.3"/>
  <cols>
    <col min="1" max="1" width="8.88671875" style="1"/>
    <col min="2" max="2" width="30.109375" style="1" customWidth="1"/>
    <col min="3" max="3" width="7.5546875" style="1" customWidth="1"/>
    <col min="4" max="4" width="10" style="1" customWidth="1"/>
    <col min="5" max="5" width="7.6640625" style="1" bestFit="1" customWidth="1"/>
    <col min="6" max="6" width="9.44140625" style="1" customWidth="1"/>
    <col min="7" max="7" width="14" style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9" t="s">
        <v>1</v>
      </c>
      <c r="C6" s="9"/>
      <c r="D6" s="9"/>
      <c r="E6" s="9"/>
      <c r="F6" s="9"/>
      <c r="G6" s="9"/>
      <c r="H6" s="4"/>
    </row>
    <row r="8" spans="2:8" x14ac:dyDescent="0.3">
      <c r="B8" s="8" t="s">
        <v>2</v>
      </c>
      <c r="C8" s="14">
        <v>45</v>
      </c>
    </row>
    <row r="9" spans="2:8" x14ac:dyDescent="0.3">
      <c r="B9" s="5"/>
      <c r="C9" s="11"/>
    </row>
    <row r="10" spans="2:8" x14ac:dyDescent="0.3">
      <c r="B10" s="7" t="s">
        <v>3</v>
      </c>
      <c r="C10" s="15"/>
    </row>
    <row r="11" spans="2:8" x14ac:dyDescent="0.3">
      <c r="B11" s="6" t="s">
        <v>4</v>
      </c>
      <c r="C11" s="14">
        <v>40</v>
      </c>
    </row>
    <row r="12" spans="2:8" x14ac:dyDescent="0.3">
      <c r="B12" s="6" t="s">
        <v>5</v>
      </c>
      <c r="C12" s="11">
        <v>1.3</v>
      </c>
    </row>
    <row r="13" spans="2:8" x14ac:dyDescent="0.3">
      <c r="B13" s="6" t="s">
        <v>6</v>
      </c>
      <c r="C13" s="11">
        <v>0.7</v>
      </c>
    </row>
    <row r="14" spans="2:8" x14ac:dyDescent="0.3">
      <c r="B14" s="6" t="s">
        <v>7</v>
      </c>
      <c r="C14" s="16">
        <v>0.08</v>
      </c>
    </row>
    <row r="15" spans="2:8" x14ac:dyDescent="0.3">
      <c r="B15" s="6"/>
      <c r="C15" s="16"/>
    </row>
    <row r="16" spans="2:8" x14ac:dyDescent="0.3">
      <c r="B16" s="6" t="s">
        <v>8</v>
      </c>
      <c r="C16" s="16">
        <f>((1+C14)-C13)/(C12-C13)</f>
        <v>0.63333333333333341</v>
      </c>
    </row>
    <row r="17" spans="2:6" x14ac:dyDescent="0.3">
      <c r="B17" s="6" t="s">
        <v>9</v>
      </c>
      <c r="C17" s="16">
        <f>1-C16</f>
        <v>0.36666666666666659</v>
      </c>
    </row>
    <row r="18" spans="2:6" ht="15" thickBot="1" x14ac:dyDescent="0.35">
      <c r="B18" s="6"/>
      <c r="C18" s="10"/>
    </row>
    <row r="19" spans="2:6" x14ac:dyDescent="0.3">
      <c r="B19" s="11"/>
      <c r="C19" s="11"/>
      <c r="D19" s="11"/>
      <c r="E19" s="11"/>
      <c r="F19" s="12">
        <f>D21*C12</f>
        <v>76.05</v>
      </c>
    </row>
    <row r="20" spans="2:6" ht="15" thickBot="1" x14ac:dyDescent="0.35">
      <c r="B20" s="11"/>
      <c r="C20" s="11"/>
      <c r="D20" s="11"/>
      <c r="E20" s="11"/>
      <c r="F20" s="13">
        <f>MAX(F19-C11,0)</f>
        <v>36.049999999999997</v>
      </c>
    </row>
    <row r="21" spans="2:6" x14ac:dyDescent="0.3">
      <c r="B21" s="11"/>
      <c r="C21" s="11"/>
      <c r="D21" s="12">
        <f>B23*C12</f>
        <v>58.5</v>
      </c>
      <c r="E21" s="11"/>
      <c r="F21" s="11"/>
    </row>
    <row r="22" spans="2:6" ht="15" thickBot="1" x14ac:dyDescent="0.35">
      <c r="B22" s="11"/>
      <c r="C22" s="11"/>
      <c r="D22" s="13">
        <f>(F20*C16+F24*C17)/(1+C14)</f>
        <v>21.462962962962962</v>
      </c>
      <c r="E22" s="11"/>
      <c r="F22" s="11"/>
    </row>
    <row r="23" spans="2:6" x14ac:dyDescent="0.3">
      <c r="B23" s="12">
        <f>C8</f>
        <v>45</v>
      </c>
      <c r="C23" s="11"/>
      <c r="D23" s="11"/>
      <c r="E23" s="11"/>
      <c r="F23" s="12">
        <f>D21*C13</f>
        <v>40.949999999999996</v>
      </c>
    </row>
    <row r="24" spans="2:6" ht="15" thickBot="1" x14ac:dyDescent="0.35">
      <c r="B24" s="13">
        <f>(D22*C16+C17*D26)/(1+C14)</f>
        <v>12.775443910989178</v>
      </c>
      <c r="C24" s="11"/>
      <c r="D24" s="11"/>
      <c r="E24" s="11"/>
      <c r="F24" s="13">
        <f>MAX(F23-C11,0)</f>
        <v>0.94999999999999574</v>
      </c>
    </row>
    <row r="25" spans="2:6" x14ac:dyDescent="0.3">
      <c r="B25" s="11"/>
      <c r="C25" s="11"/>
      <c r="D25" s="12">
        <f>B23*C13</f>
        <v>31.499999999999996</v>
      </c>
      <c r="E25" s="11"/>
      <c r="F25" s="11"/>
    </row>
    <row r="26" spans="2:6" ht="15" thickBot="1" x14ac:dyDescent="0.35">
      <c r="B26" s="11"/>
      <c r="C26" s="11"/>
      <c r="D26" s="13">
        <f>(F24*C16+F28*C17)/(1+C14)</f>
        <v>0.55709876543209624</v>
      </c>
      <c r="E26" s="11"/>
      <c r="F26" s="11"/>
    </row>
    <row r="27" spans="2:6" x14ac:dyDescent="0.3">
      <c r="B27" s="11"/>
      <c r="C27" s="11"/>
      <c r="D27" s="11"/>
      <c r="E27" s="11"/>
      <c r="F27" s="12">
        <f>D25*C13</f>
        <v>22.049999999999997</v>
      </c>
    </row>
    <row r="28" spans="2:6" ht="15" thickBot="1" x14ac:dyDescent="0.35">
      <c r="B28" s="11"/>
      <c r="C28" s="11"/>
      <c r="D28" s="11"/>
      <c r="E28" s="11"/>
      <c r="F28" s="13">
        <f>MAX(F27-C11,0)</f>
        <v>0</v>
      </c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2019-08-16T11:53:37Z</dcterms:modified>
</cp:coreProperties>
</file>