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/>
  <calcPr/>
</workbook>
</file>

<file path=xl/sharedStrings.xml><?xml version="1.0" encoding="utf-8"?>
<sst xmlns="http://schemas.openxmlformats.org/spreadsheetml/2006/main" count="13" uniqueCount="13">
  <si>
    <t>http://breakingdownfinance.com</t>
  </si>
  <si>
    <t>Ho-Lee Model</t>
  </si>
  <si>
    <t>Month (dt)</t>
  </si>
  <si>
    <t>Initital Short rate</t>
  </si>
  <si>
    <t>drift, annual (lambda)</t>
  </si>
  <si>
    <t>volatility, annual (sigma)</t>
  </si>
  <si>
    <t>Month</t>
  </si>
  <si>
    <t>t</t>
  </si>
  <si>
    <t>dw</t>
  </si>
  <si>
    <t>sigma</t>
  </si>
  <si>
    <t>lambda dt (drift per period)</t>
  </si>
  <si>
    <t>dr</t>
  </si>
  <si>
    <t>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</si>
</sst>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"/>
    <numFmt numFmtId="165" formatCode="0.00000"/>
    <numFmt numFmtId="166" formatCode="0.000%"/>
  </numFmts>
  <fonts count="9">
    <font>
      <sz val="10.0"/>
      <color rgb="FF000000"/>
      <name val="Arial"/>
    </font>
    <font/>
    <font>
      <u/>
      <color rgb="FF0000FF"/>
    </font>
    <font>
      <color theme="1"/>
      <name val="Arial"/>
    </font>
    <font>
      <b/>
      <color theme="1"/>
      <name val="Arial"/>
    </font>
    <font>
      <b/>
      <sz val="24.0"/>
      <color rgb="FF2A3B78"/>
    </font>
    <font>
      <b/>
    </font>
    <font>
      <b/>
      <color rgb="FFFFFFFF"/>
      <name val="Arial"/>
    </font>
    <font>
      <b/>
      <color rgb="FFFFFFFF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A3B78"/>
        <bgColor rgb="FF2A3B78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readingOrder="0"/>
    </xf>
    <xf borderId="0" fillId="2" fontId="3" numFmtId="0" xfId="0" applyFont="1"/>
    <xf borderId="0" fillId="2" fontId="4" numFmtId="0" xfId="0" applyAlignment="1" applyFont="1">
      <alignment readingOrder="0"/>
    </xf>
    <xf borderId="0" fillId="2" fontId="5" numFmtId="0" xfId="0" applyAlignment="1" applyFont="1">
      <alignment readingOrder="0"/>
    </xf>
    <xf borderId="1" fillId="2" fontId="6" numFmtId="0" xfId="0" applyAlignment="1" applyBorder="1" applyFont="1">
      <alignment readingOrder="0"/>
    </xf>
    <xf borderId="1" fillId="2" fontId="1" numFmtId="0" xfId="0" applyBorder="1" applyFont="1"/>
    <xf borderId="0" fillId="2" fontId="6" numFmtId="0" xfId="0" applyAlignment="1" applyFont="1">
      <alignment readingOrder="0"/>
    </xf>
    <xf borderId="0" fillId="3" fontId="7" numFmtId="164" xfId="0" applyAlignment="1" applyFill="1" applyFont="1" applyNumberFormat="1">
      <alignment horizontal="center"/>
    </xf>
    <xf borderId="0" fillId="3" fontId="8" numFmtId="9" xfId="0" applyAlignment="1" applyFont="1" applyNumberFormat="1">
      <alignment horizontal="center" readingOrder="0"/>
    </xf>
    <xf borderId="1" fillId="3" fontId="8" numFmtId="10" xfId="0" applyAlignment="1" applyBorder="1" applyFont="1" applyNumberFormat="1">
      <alignment horizontal="center" readingOrder="0"/>
    </xf>
    <xf borderId="1" fillId="2" fontId="6" numFmtId="0" xfId="0" applyAlignment="1" applyBorder="1" applyFont="1">
      <alignment horizontal="center" readingOrder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/>
    </xf>
    <xf borderId="0" fillId="2" fontId="1" numFmtId="9" xfId="0" applyAlignment="1" applyFont="1" applyNumberFormat="1">
      <alignment horizontal="center" readingOrder="0"/>
    </xf>
    <xf borderId="0" fillId="2" fontId="3" numFmtId="164" xfId="0" applyAlignment="1" applyFont="1" applyNumberFormat="1">
      <alignment horizontal="center"/>
    </xf>
    <xf borderId="0" fillId="2" fontId="3" numFmtId="2" xfId="0" applyAlignment="1" applyFont="1" applyNumberFormat="1">
      <alignment horizontal="center"/>
    </xf>
    <xf borderId="0" fillId="2" fontId="3" numFmtId="10" xfId="0" applyAlignment="1" applyFont="1" applyNumberFormat="1">
      <alignment horizontal="center" readingOrder="0"/>
    </xf>
    <xf borderId="0" fillId="2" fontId="3" numFmtId="165" xfId="0" applyAlignment="1" applyFont="1" applyNumberFormat="1">
      <alignment horizontal="center"/>
    </xf>
    <xf borderId="0" fillId="2" fontId="3" numFmtId="166" xfId="0" applyAlignment="1" applyFont="1" applyNumberFormat="1">
      <alignment horizontal="center"/>
    </xf>
    <xf borderId="0" fillId="2" fontId="3" numFmtId="10" xfId="0" applyAlignment="1" applyFont="1" applyNumberFormat="1">
      <alignment horizontal="center"/>
    </xf>
    <xf borderId="1" fillId="2" fontId="1" numFmtId="0" xfId="0" applyAlignment="1" applyBorder="1" applyFont="1">
      <alignment horizontal="center" readingOrder="0"/>
    </xf>
    <xf borderId="1" fillId="2" fontId="3" numFmtId="164" xfId="0" applyAlignment="1" applyBorder="1" applyFont="1" applyNumberFormat="1">
      <alignment horizontal="center"/>
    </xf>
    <xf borderId="1" fillId="2" fontId="3" numFmtId="2" xfId="0" applyAlignment="1" applyBorder="1" applyFont="1" applyNumberFormat="1">
      <alignment horizontal="center"/>
    </xf>
    <xf borderId="1" fillId="2" fontId="3" numFmtId="10" xfId="0" applyAlignment="1" applyBorder="1" applyFont="1" applyNumberFormat="1">
      <alignment horizontal="center" readingOrder="0"/>
    </xf>
    <xf borderId="1" fillId="2" fontId="3" numFmtId="165" xfId="0" applyAlignment="1" applyBorder="1" applyFont="1" applyNumberFormat="1">
      <alignment horizontal="center"/>
    </xf>
    <xf borderId="1" fillId="2" fontId="3" numFmtId="166" xfId="0" applyAlignment="1" applyBorder="1" applyFont="1" applyNumberFormat="1">
      <alignment horizontal="center"/>
    </xf>
    <xf borderId="1" fillId="2" fontId="3" numFmtId="10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933450</xdr:colOff>
      <xdr:row>0</xdr:row>
      <xdr:rowOff>0</xdr:rowOff>
    </xdr:from>
    <xdr:ext cx="2733675" cy="552450"/>
    <xdr:pic>
      <xdr:nvPicPr>
        <xdr:cNvPr id="0" name="image1.png" title="Afbeeldi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breakingdownfinance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6.29"/>
    <col customWidth="1" min="6" max="6" width="25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2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/>
      <c r="B5" s="4"/>
      <c r="C5" s="3"/>
      <c r="D5" s="5" t="s">
        <v>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6"/>
      <c r="C6" s="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"/>
      <c r="B7" s="8" t="s">
        <v>2</v>
      </c>
      <c r="C7" s="9">
        <f>1/12</f>
        <v>0.08333333333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8" t="s">
        <v>3</v>
      </c>
      <c r="C8" s="10">
        <v>0.05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8" t="s">
        <v>4</v>
      </c>
      <c r="C9" s="10">
        <v>0.01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6" t="s">
        <v>5</v>
      </c>
      <c r="C10" s="11">
        <v>0.016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12" t="s">
        <v>6</v>
      </c>
      <c r="C12" s="12" t="s">
        <v>7</v>
      </c>
      <c r="D12" s="12" t="s">
        <v>8</v>
      </c>
      <c r="E12" s="12" t="s">
        <v>9</v>
      </c>
      <c r="F12" s="12" t="s">
        <v>10</v>
      </c>
      <c r="G12" s="12" t="s">
        <v>11</v>
      </c>
      <c r="H12" s="12" t="s">
        <v>12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3">
        <v>0.0</v>
      </c>
      <c r="C13" s="14"/>
      <c r="D13" s="14"/>
      <c r="E13" s="14"/>
      <c r="F13" s="14"/>
      <c r="G13" s="14"/>
      <c r="H13" s="15">
        <v>0.05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3">
        <v>1.0</v>
      </c>
      <c r="C14" s="16">
        <f t="shared" ref="C14:C21" si="1">$C$7*B14</f>
        <v>0.08333333333</v>
      </c>
      <c r="D14" s="17">
        <f t="shared" ref="D14:D21" si="2">NORMSINV(rand())</f>
        <v>2.043047029</v>
      </c>
      <c r="E14" s="18">
        <f t="shared" ref="E14:E21" si="3">$C$10</f>
        <v>0.016</v>
      </c>
      <c r="F14" s="19">
        <f t="shared" ref="F14:F21" si="4">$C$7*$C$9</f>
        <v>0.0008333333333</v>
      </c>
      <c r="G14" s="20">
        <f t="shared" ref="G14:G21" si="5">F14*E14+D14*($C$10/sqrt(12))</f>
        <v>0.00944976335</v>
      </c>
      <c r="H14" s="21">
        <f t="shared" ref="H14:H21" si="6">H13+G14</f>
        <v>0.05944976335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3">
        <v>2.0</v>
      </c>
      <c r="C15" s="16">
        <f t="shared" si="1"/>
        <v>0.1666666667</v>
      </c>
      <c r="D15" s="17">
        <f t="shared" si="2"/>
        <v>0.1871474067</v>
      </c>
      <c r="E15" s="18">
        <f t="shared" si="3"/>
        <v>0.016</v>
      </c>
      <c r="F15" s="19">
        <f t="shared" si="4"/>
        <v>0.0008333333333</v>
      </c>
      <c r="G15" s="20">
        <f t="shared" si="5"/>
        <v>0.0008777301786</v>
      </c>
      <c r="H15" s="21">
        <f t="shared" si="6"/>
        <v>0.06032749353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3">
        <v>3.0</v>
      </c>
      <c r="C16" s="16">
        <f t="shared" si="1"/>
        <v>0.25</v>
      </c>
      <c r="D16" s="17">
        <f t="shared" si="2"/>
        <v>0.4152271104</v>
      </c>
      <c r="E16" s="18">
        <f t="shared" si="3"/>
        <v>0.016</v>
      </c>
      <c r="F16" s="19">
        <f t="shared" si="4"/>
        <v>0.0008333333333</v>
      </c>
      <c r="G16" s="20">
        <f t="shared" si="5"/>
        <v>0.001931185205</v>
      </c>
      <c r="H16" s="21">
        <f t="shared" si="6"/>
        <v>0.06225867873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3">
        <v>4.0</v>
      </c>
      <c r="C17" s="16">
        <f t="shared" si="1"/>
        <v>0.3333333333</v>
      </c>
      <c r="D17" s="17">
        <f t="shared" si="2"/>
        <v>1.246470033</v>
      </c>
      <c r="E17" s="18">
        <f t="shared" si="3"/>
        <v>0.016</v>
      </c>
      <c r="F17" s="19">
        <f t="shared" si="4"/>
        <v>0.0008333333333</v>
      </c>
      <c r="G17" s="20">
        <f t="shared" si="5"/>
        <v>0.005770531806</v>
      </c>
      <c r="H17" s="21">
        <f t="shared" si="6"/>
        <v>0.06802921054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3">
        <v>5.0</v>
      </c>
      <c r="C18" s="16">
        <f t="shared" si="1"/>
        <v>0.4166666667</v>
      </c>
      <c r="D18" s="17">
        <f t="shared" si="2"/>
        <v>0.1042164959</v>
      </c>
      <c r="E18" s="18">
        <f t="shared" si="3"/>
        <v>0.016</v>
      </c>
      <c r="F18" s="19">
        <f t="shared" si="4"/>
        <v>0.0008333333333</v>
      </c>
      <c r="G18" s="20">
        <f t="shared" si="5"/>
        <v>0.000494688709</v>
      </c>
      <c r="H18" s="21">
        <f t="shared" si="6"/>
        <v>0.06852389925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3">
        <v>6.0</v>
      </c>
      <c r="C19" s="16">
        <f t="shared" si="1"/>
        <v>0.5</v>
      </c>
      <c r="D19" s="17">
        <f t="shared" si="2"/>
        <v>-0.3907966864</v>
      </c>
      <c r="E19" s="18">
        <f t="shared" si="3"/>
        <v>0.016</v>
      </c>
      <c r="F19" s="19">
        <f t="shared" si="4"/>
        <v>0.0008333333333</v>
      </c>
      <c r="G19" s="20">
        <f t="shared" si="5"/>
        <v>-0.001791679243</v>
      </c>
      <c r="H19" s="21">
        <f t="shared" si="6"/>
        <v>0.06673222001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3">
        <v>7.0</v>
      </c>
      <c r="C20" s="16">
        <f t="shared" si="1"/>
        <v>0.5833333333</v>
      </c>
      <c r="D20" s="17">
        <f t="shared" si="2"/>
        <v>1.600122207</v>
      </c>
      <c r="E20" s="18">
        <f t="shared" si="3"/>
        <v>0.016</v>
      </c>
      <c r="F20" s="19">
        <f t="shared" si="4"/>
        <v>0.0008333333333</v>
      </c>
      <c r="G20" s="20">
        <f t="shared" si="5"/>
        <v>0.00740398123</v>
      </c>
      <c r="H20" s="21">
        <f t="shared" si="6"/>
        <v>0.07413620124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22">
        <v>8.0</v>
      </c>
      <c r="C21" s="23">
        <f t="shared" si="1"/>
        <v>0.6666666667</v>
      </c>
      <c r="D21" s="24">
        <f t="shared" si="2"/>
        <v>0.3547862006</v>
      </c>
      <c r="E21" s="25">
        <f t="shared" si="3"/>
        <v>0.016</v>
      </c>
      <c r="F21" s="26">
        <f t="shared" si="4"/>
        <v>0.0008333333333</v>
      </c>
      <c r="G21" s="27">
        <f t="shared" si="5"/>
        <v>0.001652020601</v>
      </c>
      <c r="H21" s="28">
        <f t="shared" si="6"/>
        <v>0.07578822184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hyperlinks>
    <hyperlink r:id="rId1" ref="B4"/>
  </hyperlinks>
  <drawing r:id="rId2"/>
</worksheet>
</file>